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31" yWindow="15" windowWidth="16275" windowHeight="1305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<sst xmlns="http://schemas.openxmlformats.org/spreadsheetml/2006/main" count="61" uniqueCount="61">
  <si>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</si>
  <si>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</si>
  <si>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</si>
  <si>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</si>
  <si>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</si>
  <si>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</si>
  <si>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</si>
  <si>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</si>
  <si>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</si>
  <si>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</si>
  <si>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</si>
  <si>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</si>
  <si>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</si>
  <si>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</si>
  <si>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</si>
  <si>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</si>
  <si>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</si>
  <si>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</si>
  <si>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</si>
  <si>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</si>
  <si>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</si>
  <si>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</si>
  <si>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</si>
  <si>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</si>
  <si>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</si>
  <si>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</si>
  <si>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</si>
  <si>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</si>
  <si>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</si>
  <si>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</si>
  <si>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</si>
  <si>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Акцизы на нефтепродукты</t>
  </si>
  <si>
    <t>10302000000000</t>
  </si>
  <si>
    <t>11105075000000</t>
  </si>
  <si>
    <t>Прочие безвозмездные поступления</t>
  </si>
  <si>
    <t>20700000000000</t>
  </si>
  <si>
    <t>10606000000000</t>
  </si>
  <si>
    <t>Штрафы, санкции, возмещение ущерба</t>
  </si>
  <si>
    <t>11600000000000</t>
  </si>
  <si>
    <t>Невыясненные поступления</t>
  </si>
  <si>
    <t>11701050000000</t>
  </si>
  <si>
    <t>11302000000000</t>
  </si>
  <si>
    <t>Доходы от компенсации затрат государства</t>
  </si>
  <si>
    <t>Доходы от продажи земельных участков, находящихся в собственности</t>
  </si>
  <si>
    <t>11406000000000</t>
  </si>
  <si>
    <t>Доходы от возврата остатков межбюджетных трансфертов</t>
  </si>
  <si>
    <t>21800000000000</t>
  </si>
  <si>
    <t>21900000000000</t>
  </si>
  <si>
    <t>Возврат остатков субсидий, субвенций и иных межбюджетных трансфертов</t>
  </si>
  <si>
    <t>Факт 2022 г.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</si>
  <si>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2023 год</t>
  </si>
  <si>
    <t>План 2023 г.</t>
  </si>
  <si>
    <t>к плану 2023 г.</t>
  </si>
  <si>
    <t>структура факт 2023 г</t>
  </si>
  <si>
    <t>11105020000000</t>
  </si>
  <si>
    <t>на 01.05.2023 г.</t>
  </si>
  <si>
    <t>Факт 4 мес.   2022 г.</t>
  </si>
  <si>
    <t>План 1 полуг.    2023 г.</t>
  </si>
  <si>
    <t>Факт 4 мес.  2023 г.</t>
  </si>
  <si>
    <t>к плану       1 полуг.    2023 г.</t>
  </si>
  <si>
    <t>к факту      4 мес. 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</si>
</sst>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0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5" fontId="6" fillId="0" borderId="21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6" fillId="33" borderId="14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4" width="13.00390625" style="52" customWidth="1"/>
    <col min="5" max="5" width="12.125" style="57" customWidth="1"/>
    <col min="6" max="6" width="12.875" style="57" customWidth="1"/>
    <col min="7" max="7" width="11.875" style="57" customWidth="1"/>
    <col min="8" max="8" width="9.375" style="0" customWidth="1"/>
    <col min="9" max="9" width="8.25390625" style="0" customWidth="1"/>
    <col min="10" max="10" width="9.25390625" style="0" customWidth="1"/>
    <col min="11" max="11" width="10.00390625" style="0" customWidth="1"/>
    <col min="12" max="12" width="11.25390625" style="0" customWidth="1"/>
  </cols>
  <sheetData>
    <row r="1" spans="1:10" s="14" customFormat="1" ht="40.5" customHeight="1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9"/>
    </row>
    <row r="2" spans="1:8" ht="15.75">
      <c r="A2" s="15" t="s">
        <v>55</v>
      </c>
      <c r="B2" s="1"/>
      <c r="C2" s="50"/>
      <c r="D2" s="50"/>
      <c r="E2" s="55"/>
      <c r="F2" s="55"/>
      <c r="G2" s="55"/>
      <c r="H2" s="2"/>
    </row>
    <row r="3" spans="1:9" ht="13.5" thickBot="1">
      <c r="A3" s="9"/>
      <c r="B3" s="10"/>
      <c r="E3" s="56"/>
      <c r="F3" s="56"/>
      <c r="G3" s="56"/>
      <c r="H3" s="28" t="s">
        <v>20</v>
      </c>
      <c r="I3" s="27" t="s">
        <v>21</v>
      </c>
    </row>
    <row r="4" spans="1:12" ht="30.75" customHeight="1">
      <c r="A4" s="65" t="s">
        <v>0</v>
      </c>
      <c r="B4" s="67" t="s">
        <v>1</v>
      </c>
      <c r="C4" s="69" t="s">
        <v>49</v>
      </c>
      <c r="D4" s="69" t="s">
        <v>56</v>
      </c>
      <c r="E4" s="69" t="s">
        <v>51</v>
      </c>
      <c r="F4" s="69" t="s">
        <v>57</v>
      </c>
      <c r="G4" s="69" t="s">
        <v>58</v>
      </c>
      <c r="H4" s="62" t="s">
        <v>17</v>
      </c>
      <c r="I4" s="63"/>
      <c r="J4" s="64"/>
      <c r="K4" s="60" t="s">
        <v>53</v>
      </c>
      <c r="L4" s="61"/>
    </row>
    <row r="5" spans="1:12" ht="41.25" thickBot="1">
      <c r="A5" s="66"/>
      <c r="B5" s="68"/>
      <c r="C5" s="70"/>
      <c r="D5" s="70"/>
      <c r="E5" s="70"/>
      <c r="F5" s="70"/>
      <c r="G5" s="70"/>
      <c r="H5" s="11" t="s">
        <v>52</v>
      </c>
      <c r="I5" s="11" t="s">
        <v>59</v>
      </c>
      <c r="J5" s="22" t="s">
        <v>60</v>
      </c>
      <c r="K5" s="32" t="s">
        <v>28</v>
      </c>
      <c r="L5" s="33" t="s">
        <v>29</v>
      </c>
    </row>
    <row r="6" spans="1:12" ht="17.25" customHeight="1">
      <c r="A6" s="21" t="s">
        <v>4</v>
      </c>
      <c r="B6" s="4" t="s">
        <v>11</v>
      </c>
      <c r="C6" s="58">
        <v>233706.61</v>
      </c>
      <c r="D6" s="58">
        <v>30986.27</v>
      </c>
      <c r="E6" s="43">
        <v>653100</v>
      </c>
      <c r="F6" s="43">
        <v>326500</v>
      </c>
      <c r="G6" s="58">
        <v>64175.19</v>
      </c>
      <c r="H6" s="13">
        <f>G6/E6*100</f>
        <v>9.82624253559945</v>
      </c>
      <c r="I6" s="13">
        <f>G6/F6*100</f>
        <v>19.655494640122512</v>
      </c>
      <c r="J6" s="25">
        <f>G6/D6*100</f>
        <v>207.1084709453574</v>
      </c>
      <c r="K6" s="3">
        <f aca="true" t="shared" si="0" ref="K6:K19">G6/$G$19*100</f>
        <v>8.628000120193366</v>
      </c>
      <c r="L6" s="3">
        <f aca="true" t="shared" si="1" ref="L6:L28">G6/$G$28*100</f>
        <v>1.1036814076504473</v>
      </c>
    </row>
    <row r="7" spans="1:12" ht="15" customHeight="1">
      <c r="A7" s="17" t="s">
        <v>31</v>
      </c>
      <c r="B7" s="6" t="s">
        <v>32</v>
      </c>
      <c r="C7" s="44">
        <f>891151.13+0.3</f>
        <v>891151.43</v>
      </c>
      <c r="D7" s="44">
        <v>250067.56</v>
      </c>
      <c r="E7" s="44">
        <v>818200</v>
      </c>
      <c r="F7" s="44">
        <v>409000</v>
      </c>
      <c r="G7" s="44">
        <v>291274.66</v>
      </c>
      <c r="H7" s="23">
        <f aca="true" t="shared" si="2" ref="H7:H28">G7/E7*100</f>
        <v>35.5994451234417</v>
      </c>
      <c r="I7" s="23">
        <f aca="true" t="shared" si="3" ref="I7:I28">G7/F7*100</f>
        <v>71.21629828850855</v>
      </c>
      <c r="J7" s="26">
        <f aca="true" t="shared" si="4" ref="J7:J28">G7/D7*100</f>
        <v>116.47838688072933</v>
      </c>
      <c r="K7" s="3">
        <f t="shared" si="0"/>
        <v>39.160270526496014</v>
      </c>
      <c r="L7" s="3">
        <f t="shared" si="1"/>
        <v>5.009325671832143</v>
      </c>
    </row>
    <row r="8" spans="1:12" ht="16.5" customHeight="1">
      <c r="A8" s="17" t="s">
        <v>2</v>
      </c>
      <c r="B8" s="6" t="s">
        <v>12</v>
      </c>
      <c r="C8" s="44">
        <v>30360.78</v>
      </c>
      <c r="D8" s="44">
        <v>2511.45</v>
      </c>
      <c r="E8" s="44">
        <v>43100</v>
      </c>
      <c r="F8" s="44">
        <v>9400</v>
      </c>
      <c r="G8" s="44">
        <v>-799.7</v>
      </c>
      <c r="H8" s="23">
        <f t="shared" si="2"/>
        <v>-1.8554524361948956</v>
      </c>
      <c r="I8" s="23">
        <f t="shared" si="3"/>
        <v>-8.50744680851064</v>
      </c>
      <c r="J8" s="34">
        <f t="shared" si="4"/>
        <v>-31.84216289394573</v>
      </c>
      <c r="K8" s="3">
        <f t="shared" si="0"/>
        <v>-0.10751525154999361</v>
      </c>
      <c r="L8" s="3">
        <f t="shared" si="1"/>
        <v>-0.013753196861560719</v>
      </c>
    </row>
    <row r="9" spans="1:12" ht="15" customHeight="1">
      <c r="A9" s="17" t="s">
        <v>3</v>
      </c>
      <c r="B9" s="6" t="s">
        <v>36</v>
      </c>
      <c r="C9" s="44">
        <v>660219.26</v>
      </c>
      <c r="D9" s="44">
        <v>99167.41</v>
      </c>
      <c r="E9" s="44">
        <v>1106800</v>
      </c>
      <c r="F9" s="44">
        <v>446000</v>
      </c>
      <c r="G9" s="44">
        <v>344157.39</v>
      </c>
      <c r="H9" s="23">
        <f t="shared" si="2"/>
        <v>31.094812974340442</v>
      </c>
      <c r="I9" s="23">
        <f t="shared" si="3"/>
        <v>77.1653340807175</v>
      </c>
      <c r="J9" s="26">
        <f t="shared" si="4"/>
        <v>347.0468675142368</v>
      </c>
      <c r="K9" s="3">
        <f t="shared" si="0"/>
        <v>46.27006172144461</v>
      </c>
      <c r="L9" s="3">
        <f t="shared" si="1"/>
        <v>5.91879997002742</v>
      </c>
    </row>
    <row r="10" spans="1:12" ht="15.75" customHeight="1">
      <c r="A10" s="17" t="s">
        <v>18</v>
      </c>
      <c r="B10" s="6" t="s">
        <v>19</v>
      </c>
      <c r="C10" s="44">
        <v>1660</v>
      </c>
      <c r="D10" s="44">
        <v>0</v>
      </c>
      <c r="E10" s="44">
        <v>1200</v>
      </c>
      <c r="F10" s="44">
        <v>600</v>
      </c>
      <c r="G10" s="44">
        <v>200</v>
      </c>
      <c r="H10" s="23">
        <f t="shared" si="2"/>
        <v>16.666666666666664</v>
      </c>
      <c r="I10" s="23">
        <f t="shared" si="3"/>
        <v>33.33333333333333</v>
      </c>
      <c r="J10" s="26" t="e">
        <f t="shared" si="4"/>
        <v>#DIV/0!</v>
      </c>
      <c r="K10" s="3">
        <f t="shared" si="0"/>
        <v>0.026888896223582245</v>
      </c>
      <c r="L10" s="3">
        <f t="shared" si="1"/>
        <v>0.0034395890612881628</v>
      </c>
    </row>
    <row r="11" spans="1:12" ht="12.75" customHeight="1">
      <c r="A11" s="17" t="s">
        <v>7</v>
      </c>
      <c r="B11" s="6" t="s">
        <v>54</v>
      </c>
      <c r="C11" s="44">
        <v>215000</v>
      </c>
      <c r="D11" s="44">
        <v>215000</v>
      </c>
      <c r="E11" s="44">
        <v>215000</v>
      </c>
      <c r="F11" s="44">
        <v>78300</v>
      </c>
      <c r="G11" s="44">
        <v>27472.22</v>
      </c>
      <c r="H11" s="23">
        <f t="shared" si="2"/>
        <v>12.777776744186047</v>
      </c>
      <c r="I11" s="23">
        <f t="shared" si="3"/>
        <v>35.08584929757343</v>
      </c>
      <c r="J11" s="26">
        <f t="shared" si="4"/>
        <v>12.777776744186047</v>
      </c>
      <c r="K11" s="3">
        <f t="shared" si="0"/>
        <v>3.6934883630571034</v>
      </c>
      <c r="L11" s="3">
        <f t="shared" si="1"/>
        <v>0.4724657370065094</v>
      </c>
    </row>
    <row r="12" spans="1:12" ht="18.75" customHeight="1">
      <c r="A12" s="17" t="s">
        <v>25</v>
      </c>
      <c r="B12" s="6" t="s">
        <v>33</v>
      </c>
      <c r="C12" s="44">
        <v>35036.66</v>
      </c>
      <c r="D12" s="44">
        <v>11117.47</v>
      </c>
      <c r="E12" s="44">
        <v>10000</v>
      </c>
      <c r="F12" s="44">
        <v>5000</v>
      </c>
      <c r="G12" s="44">
        <v>5111.88</v>
      </c>
      <c r="H12" s="23">
        <f t="shared" si="2"/>
        <v>51.1188</v>
      </c>
      <c r="I12" s="23">
        <f t="shared" si="3"/>
        <v>102.2376</v>
      </c>
      <c r="J12" s="26">
        <f t="shared" si="4"/>
        <v>45.980605299587054</v>
      </c>
      <c r="K12" s="3">
        <f t="shared" si="0"/>
        <v>0.6872640541370281</v>
      </c>
      <c r="L12" s="3">
        <f t="shared" si="1"/>
        <v>0.08791383265308866</v>
      </c>
    </row>
    <row r="13" spans="1:12" ht="15.75" customHeight="1">
      <c r="A13" s="17" t="s">
        <v>26</v>
      </c>
      <c r="B13" s="6" t="s">
        <v>27</v>
      </c>
      <c r="C13" s="44">
        <v>31706.57</v>
      </c>
      <c r="D13" s="44">
        <v>6641.4</v>
      </c>
      <c r="E13" s="44">
        <v>25100</v>
      </c>
      <c r="F13" s="44">
        <v>12500</v>
      </c>
      <c r="G13" s="44">
        <v>12209.81</v>
      </c>
      <c r="H13" s="23">
        <f t="shared" si="2"/>
        <v>48.64466135458167</v>
      </c>
      <c r="I13" s="23">
        <f t="shared" si="3"/>
        <v>97.67848000000001</v>
      </c>
      <c r="J13" s="26">
        <f t="shared" si="4"/>
        <v>183.843918450929</v>
      </c>
      <c r="K13" s="3">
        <f t="shared" si="0"/>
        <v>1.6415415699982834</v>
      </c>
      <c r="L13" s="3">
        <f t="shared" si="1"/>
        <v>0.2099836445820341</v>
      </c>
    </row>
    <row r="14" spans="1:12" ht="15.75" customHeight="1" hidden="1">
      <c r="A14" s="18" t="s">
        <v>42</v>
      </c>
      <c r="B14" s="6" t="s">
        <v>41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23" t="e">
        <f t="shared" si="2"/>
        <v>#DIV/0!</v>
      </c>
      <c r="I14" s="23" t="e">
        <f t="shared" si="3"/>
        <v>#DIV/0!</v>
      </c>
      <c r="J14" s="26" t="e">
        <f t="shared" si="4"/>
        <v>#DIV/0!</v>
      </c>
      <c r="K14" s="3">
        <f t="shared" si="0"/>
        <v>0</v>
      </c>
      <c r="L14" s="3">
        <f t="shared" si="1"/>
        <v>0</v>
      </c>
    </row>
    <row r="15" spans="1:12" ht="15.75" customHeight="1" hidden="1">
      <c r="A15" s="18" t="s">
        <v>43</v>
      </c>
      <c r="B15" s="6" t="s">
        <v>44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23" t="e">
        <f t="shared" si="2"/>
        <v>#DIV/0!</v>
      </c>
      <c r="I15" s="23" t="e">
        <f t="shared" si="3"/>
        <v>#DIV/0!</v>
      </c>
      <c r="J15" s="26" t="e">
        <f t="shared" si="4"/>
        <v>#DIV/0!</v>
      </c>
      <c r="K15" s="3">
        <f t="shared" si="0"/>
        <v>0</v>
      </c>
      <c r="L15" s="3">
        <f t="shared" si="1"/>
        <v>0</v>
      </c>
    </row>
    <row r="16" spans="1:12" ht="14.25" customHeight="1" thickBot="1">
      <c r="A16" s="18" t="s">
        <v>37</v>
      </c>
      <c r="B16" s="6" t="s">
        <v>38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23" t="e">
        <f t="shared" si="2"/>
        <v>#DIV/0!</v>
      </c>
      <c r="I16" s="23" t="e">
        <f t="shared" si="3"/>
        <v>#DIV/0!</v>
      </c>
      <c r="J16" s="26" t="e">
        <f t="shared" si="4"/>
        <v>#DIV/0!</v>
      </c>
      <c r="K16" s="3">
        <f t="shared" si="0"/>
        <v>0</v>
      </c>
      <c r="L16" s="3">
        <f t="shared" si="1"/>
        <v>0</v>
      </c>
    </row>
    <row r="17" spans="1:12" ht="14.25" customHeight="1" hidden="1">
      <c r="A17" s="54" t="s">
        <v>39</v>
      </c>
      <c r="B17" s="6" t="s">
        <v>40</v>
      </c>
      <c r="C17" s="45">
        <v>0</v>
      </c>
      <c r="D17" s="45">
        <v>200</v>
      </c>
      <c r="E17" s="45">
        <v>0</v>
      </c>
      <c r="F17" s="45">
        <v>0</v>
      </c>
      <c r="G17" s="45">
        <v>0</v>
      </c>
      <c r="H17" s="23" t="e">
        <f t="shared" si="2"/>
        <v>#DIV/0!</v>
      </c>
      <c r="I17" s="23" t="e">
        <f t="shared" si="3"/>
        <v>#DIV/0!</v>
      </c>
      <c r="J17" s="26">
        <f t="shared" si="4"/>
        <v>0</v>
      </c>
      <c r="K17" s="3">
        <f t="shared" si="0"/>
        <v>0</v>
      </c>
      <c r="L17" s="3">
        <f t="shared" si="1"/>
        <v>0</v>
      </c>
    </row>
    <row r="18" spans="1:12" ht="17.25" customHeight="1" hidden="1">
      <c r="A18" s="19" t="s">
        <v>10</v>
      </c>
      <c r="B18" s="12" t="s">
        <v>13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23" t="e">
        <f t="shared" si="2"/>
        <v>#DIV/0!</v>
      </c>
      <c r="I18" s="23" t="e">
        <f t="shared" si="3"/>
        <v>#DIV/0!</v>
      </c>
      <c r="J18" s="26" t="e">
        <f t="shared" si="4"/>
        <v>#DIV/0!</v>
      </c>
      <c r="K18" s="3">
        <f t="shared" si="0"/>
        <v>0</v>
      </c>
      <c r="L18" s="3">
        <f t="shared" si="1"/>
        <v>0</v>
      </c>
    </row>
    <row r="19" spans="1:12" ht="18" customHeight="1" thickBot="1">
      <c r="A19" s="36" t="s">
        <v>30</v>
      </c>
      <c r="B19" s="37"/>
      <c r="C19" s="47">
        <f>SUM(C6:C18)</f>
        <v>2098841.31</v>
      </c>
      <c r="D19" s="47">
        <f>SUM(D6:D18)</f>
        <v>615691.56</v>
      </c>
      <c r="E19" s="47">
        <f>SUM(E6:E18)</f>
        <v>2872500</v>
      </c>
      <c r="F19" s="47">
        <f>SUM(F6:F18)</f>
        <v>1287300</v>
      </c>
      <c r="G19" s="47">
        <f>SUM(G6:G18)</f>
        <v>743801.4500000001</v>
      </c>
      <c r="H19" s="38">
        <f t="shared" si="2"/>
        <v>25.893871192341166</v>
      </c>
      <c r="I19" s="38">
        <f t="shared" si="3"/>
        <v>57.7799619358347</v>
      </c>
      <c r="J19" s="39">
        <f t="shared" si="4"/>
        <v>120.80747866675321</v>
      </c>
      <c r="K19" s="30">
        <f t="shared" si="0"/>
        <v>100</v>
      </c>
      <c r="L19" s="30">
        <f t="shared" si="1"/>
        <v>12.791856655951372</v>
      </c>
    </row>
    <row r="20" spans="1:12" ht="13.5">
      <c r="A20" s="20" t="s">
        <v>14</v>
      </c>
      <c r="B20" s="4" t="s">
        <v>15</v>
      </c>
      <c r="C20" s="43">
        <v>6344800</v>
      </c>
      <c r="D20" s="43">
        <v>3631240</v>
      </c>
      <c r="E20" s="43">
        <v>7558400</v>
      </c>
      <c r="F20" s="43">
        <v>4329900</v>
      </c>
      <c r="G20" s="43">
        <v>3817050</v>
      </c>
      <c r="H20" s="24">
        <f t="shared" si="2"/>
        <v>50.50076735817104</v>
      </c>
      <c r="I20" s="24">
        <f t="shared" si="3"/>
        <v>88.15561560313171</v>
      </c>
      <c r="J20" s="29">
        <f t="shared" si="4"/>
        <v>105.11698483162778</v>
      </c>
      <c r="L20" s="3">
        <f t="shared" si="1"/>
        <v>65.6454171319499</v>
      </c>
    </row>
    <row r="21" spans="1:12" ht="16.5" customHeight="1">
      <c r="A21" s="18" t="s">
        <v>16</v>
      </c>
      <c r="B21" s="6" t="s">
        <v>9</v>
      </c>
      <c r="C21" s="45">
        <v>3162100</v>
      </c>
      <c r="D21" s="45">
        <v>61632</v>
      </c>
      <c r="E21" s="45">
        <v>3149600</v>
      </c>
      <c r="F21" s="45">
        <v>593450</v>
      </c>
      <c r="G21" s="45">
        <v>562300</v>
      </c>
      <c r="H21" s="23">
        <f t="shared" si="2"/>
        <v>17.85306070612141</v>
      </c>
      <c r="I21" s="23">
        <f t="shared" si="3"/>
        <v>94.75103210042968</v>
      </c>
      <c r="J21" s="26">
        <f t="shared" si="4"/>
        <v>912.3507268951194</v>
      </c>
      <c r="L21" s="3">
        <f t="shared" si="1"/>
        <v>9.670404645811669</v>
      </c>
    </row>
    <row r="22" spans="1:12" ht="16.5" customHeight="1">
      <c r="A22" s="17" t="s">
        <v>8</v>
      </c>
      <c r="B22" s="6" t="s">
        <v>22</v>
      </c>
      <c r="C22" s="44">
        <v>157620</v>
      </c>
      <c r="D22" s="44">
        <v>78070</v>
      </c>
      <c r="E22" s="44">
        <v>165220</v>
      </c>
      <c r="F22" s="44">
        <v>84370</v>
      </c>
      <c r="G22" s="44">
        <v>84370</v>
      </c>
      <c r="H22" s="23">
        <f t="shared" si="2"/>
        <v>51.06524633821571</v>
      </c>
      <c r="I22" s="23">
        <f t="shared" si="3"/>
        <v>100</v>
      </c>
      <c r="J22" s="26">
        <f t="shared" si="4"/>
        <v>108.06968105546304</v>
      </c>
      <c r="L22" s="3">
        <f t="shared" si="1"/>
        <v>1.4509906455044113</v>
      </c>
    </row>
    <row r="23" spans="1:12" ht="16.5" customHeight="1">
      <c r="A23" s="18" t="s">
        <v>23</v>
      </c>
      <c r="B23" s="7" t="s">
        <v>24</v>
      </c>
      <c r="C23" s="45">
        <v>2228289.14</v>
      </c>
      <c r="D23" s="45">
        <v>89486.16</v>
      </c>
      <c r="E23" s="45">
        <v>200026.65</v>
      </c>
      <c r="F23" s="45">
        <v>116826.65</v>
      </c>
      <c r="G23" s="45">
        <v>607126.65</v>
      </c>
      <c r="H23" s="23">
        <f t="shared" si="2"/>
        <v>303.52288057616323</v>
      </c>
      <c r="I23" s="35">
        <f t="shared" si="3"/>
        <v>519.6816394204577</v>
      </c>
      <c r="J23" s="42">
        <f t="shared" si="4"/>
        <v>678.4587136156027</v>
      </c>
      <c r="L23" s="3">
        <f t="shared" si="1"/>
        <v>10.441330920782635</v>
      </c>
    </row>
    <row r="24" spans="1:12" ht="16.5" customHeight="1">
      <c r="A24" s="18" t="s">
        <v>34</v>
      </c>
      <c r="B24" s="7" t="s">
        <v>35</v>
      </c>
      <c r="C24" s="45">
        <v>3000</v>
      </c>
      <c r="D24" s="45">
        <v>0</v>
      </c>
      <c r="E24" s="45">
        <v>7000</v>
      </c>
      <c r="F24" s="45">
        <v>7000</v>
      </c>
      <c r="G24" s="45">
        <v>0</v>
      </c>
      <c r="H24" s="23">
        <f t="shared" si="2"/>
        <v>0</v>
      </c>
      <c r="I24" s="35">
        <f t="shared" si="3"/>
        <v>0</v>
      </c>
      <c r="J24" s="42" t="e">
        <f t="shared" si="4"/>
        <v>#DIV/0!</v>
      </c>
      <c r="L24" s="3">
        <f t="shared" si="1"/>
        <v>0</v>
      </c>
    </row>
    <row r="25" spans="1:12" ht="16.5" customHeight="1" thickBot="1">
      <c r="A25" s="18" t="s">
        <v>45</v>
      </c>
      <c r="B25" s="7" t="s">
        <v>46</v>
      </c>
      <c r="C25" s="45">
        <v>1000</v>
      </c>
      <c r="D25" s="45">
        <v>1000</v>
      </c>
      <c r="E25" s="45">
        <v>0</v>
      </c>
      <c r="F25" s="45">
        <v>0</v>
      </c>
      <c r="G25" s="45">
        <v>0</v>
      </c>
      <c r="H25" s="23" t="e">
        <f>G25/E25*100</f>
        <v>#DIV/0!</v>
      </c>
      <c r="I25" s="35" t="e">
        <f>G25/F25*100</f>
        <v>#DIV/0!</v>
      </c>
      <c r="J25" s="42">
        <f>G25/D25*100</f>
        <v>0</v>
      </c>
      <c r="L25" s="3">
        <f>G25/$G$28*100</f>
        <v>0</v>
      </c>
    </row>
    <row r="26" spans="1:12" ht="16.5" customHeight="1" hidden="1">
      <c r="A26" s="19" t="s">
        <v>48</v>
      </c>
      <c r="B26" s="12" t="s">
        <v>47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23" t="e">
        <f t="shared" si="2"/>
        <v>#DIV/0!</v>
      </c>
      <c r="I26" s="35" t="e">
        <f t="shared" si="3"/>
        <v>#DIV/0!</v>
      </c>
      <c r="J26" s="42" t="e">
        <f t="shared" si="4"/>
        <v>#DIV/0!</v>
      </c>
      <c r="L26" s="3">
        <f t="shared" si="1"/>
        <v>0</v>
      </c>
    </row>
    <row r="27" spans="1:12" ht="16.5" customHeight="1" thickBot="1">
      <c r="A27" s="36" t="s">
        <v>5</v>
      </c>
      <c r="B27" s="40"/>
      <c r="C27" s="48">
        <f>SUM(C20:C26)</f>
        <v>11896809.14</v>
      </c>
      <c r="D27" s="48">
        <f>SUM(D20:D26)</f>
        <v>3861428.16</v>
      </c>
      <c r="E27" s="48">
        <f>SUM(E20:E26)</f>
        <v>11080246.65</v>
      </c>
      <c r="F27" s="48">
        <f>SUM(F20:F26)</f>
        <v>5131546.65</v>
      </c>
      <c r="G27" s="48">
        <f>SUM(G20:G26)</f>
        <v>5070846.65</v>
      </c>
      <c r="H27" s="38">
        <f t="shared" si="2"/>
        <v>45.7647452279413</v>
      </c>
      <c r="I27" s="38">
        <f t="shared" si="3"/>
        <v>98.81712076026825</v>
      </c>
      <c r="J27" s="39">
        <f t="shared" si="4"/>
        <v>131.32049697384505</v>
      </c>
      <c r="K27" s="31"/>
      <c r="L27" s="30">
        <f t="shared" si="1"/>
        <v>87.20814334404862</v>
      </c>
    </row>
    <row r="28" spans="1:12" ht="15.75" customHeight="1" thickBot="1">
      <c r="A28" s="36" t="s">
        <v>6</v>
      </c>
      <c r="B28" s="41"/>
      <c r="C28" s="49">
        <f>C27+C19</f>
        <v>13995650.450000001</v>
      </c>
      <c r="D28" s="49">
        <f>D27+D19</f>
        <v>4477119.720000001</v>
      </c>
      <c r="E28" s="49">
        <f>E27+E19</f>
        <v>13952746.65</v>
      </c>
      <c r="F28" s="49">
        <f>F27+F19</f>
        <v>6418846.65</v>
      </c>
      <c r="G28" s="49">
        <f>G27+G19</f>
        <v>5814648.100000001</v>
      </c>
      <c r="H28" s="38">
        <f t="shared" si="2"/>
        <v>41.67385996362229</v>
      </c>
      <c r="I28" s="38">
        <f t="shared" si="3"/>
        <v>90.5871166122967</v>
      </c>
      <c r="J28" s="39">
        <f t="shared" si="4"/>
        <v>129.87475126083962</v>
      </c>
      <c r="K28" s="31"/>
      <c r="L28" s="30">
        <f t="shared" si="1"/>
        <v>100</v>
      </c>
    </row>
    <row r="29" spans="1:10" ht="13.5">
      <c r="A29" s="8"/>
      <c r="B29" s="5"/>
      <c r="C29" s="51"/>
      <c r="D29" s="51"/>
      <c r="E29" s="16"/>
      <c r="F29" s="16"/>
      <c r="G29" s="16"/>
      <c r="H29" s="53"/>
      <c r="I29" s="53"/>
      <c r="J29" s="53"/>
    </row>
    <row r="30" spans="1:7" ht="13.5">
      <c r="A30" s="8"/>
      <c r="B30" s="5"/>
      <c r="C30" s="51"/>
      <c r="D30" s="51"/>
      <c r="E30" s="16"/>
      <c r="F30" s="16"/>
      <c r="G30" s="16"/>
    </row>
  </sheetData>
  <sheetProtection/>
  <mergeCells count="10">
    <mergeCell ref="K4:L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2023-05-03T11:25:19Z</cp:lastPrinted>
  <dcterms:created xsi:type="dcterms:W3CDTF">2006-03-15T12:48:07Z</dcterms:created>
  <dcterms:modified xsi:type="dcterms:W3CDTF">2023-05-11T12:29:23Z</dcterms:modified>
  <cp:category/>
  <cp:version/>
  <cp:contentType/>
  <cp:contentStatus/>
</cp:coreProperties>
</file>