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15" yWindow="1575" windowWidth="19320" windowHeight="1099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<sst xmlns="http://schemas.openxmlformats.org/spreadsheetml/2006/main" count="47" uniqueCount="47">
  <si>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</si>
  <si>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</si>
  <si>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</si>
  <si>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</si>
  <si>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</si>
  <si>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</si>
  <si>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</si>
  <si>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</si>
  <si>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</si>
  <si>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</si>
  <si>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</si>
  <si>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10102000000000</t>
  </si>
  <si>
    <t>10601000000000</t>
  </si>
  <si>
    <t>11105035000000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</si>
  <si>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</si>
  <si>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</si>
  <si>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</si>
  <si>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</si>
  <si>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</si>
  <si>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</si>
  <si>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</si>
  <si>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</si>
  <si>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</si>
  <si>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</si>
  <si>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</si>
  <si>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</si>
  <si>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</si>
  <si>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</si>
  <si>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</si>
  <si>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</si>
  <si>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</si>
  <si>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</si>
  <si>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</si>
  <si>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</si>
  <si>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</si>
  <si>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Итого налоговых и неналоговых доходов:</t>
  </si>
  <si>
    <t>Возврат остатков межбюджетных трансфертов</t>
  </si>
  <si>
    <t>21900000000000</t>
  </si>
  <si>
    <t>Факт 2013 г.</t>
  </si>
  <si>
    <t>План 2014 г.</t>
  </si>
  <si>
    <t>к плану 2014 г.</t>
  </si>
  <si>
    <t>Акцизы на нефтепродукты</t>
  </si>
  <si>
    <t>10302000000000</t>
  </si>
  <si>
    <t>Сведения об исполнении доходной части бюджета Черновского сельского поселения за 2014 год.</t>
  </si>
  <si>
    <t>на 01.01.2015 г.</t>
  </si>
  <si>
    <t>Факт 2014 г.</t>
  </si>
  <si>
    <t>к факту      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</si>
</sst>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</numFmts>
  <fonts count="3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165" fontId="2" fillId="0" borderId="20" xfId="0" applyNumberFormat="1" applyFont="1" applyBorder="1" applyAlignment="1">
      <alignment horizontal="left" vertical="center"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4" fontId="6" fillId="0" borderId="2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164" fontId="6" fillId="0" borderId="14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7" fontId="6" fillId="0" borderId="24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64" fontId="6" fillId="0" borderId="12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49" fontId="8" fillId="0" borderId="2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49" fontId="1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F1" sqref="F1:G1638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4.75390625" style="53" customWidth="1"/>
    <col min="4" max="5" width="14.75390625" style="0" customWidth="1"/>
    <col min="6" max="7" width="8.75390625" style="0" customWidth="1"/>
  </cols>
  <sheetData>
    <row r="1" spans="1:6" s="22" customFormat="1" ht="18">
      <c r="A1" s="18" t="s">
        <v>43</v>
      </c>
      <c r="B1" s="20"/>
      <c r="C1" s="51"/>
      <c r="D1" s="19"/>
      <c r="E1" s="19"/>
      <c r="F1" s="21"/>
    </row>
    <row r="2" spans="1:6" ht="15.75">
      <c r="A2" s="23" t="s">
        <v>44</v>
      </c>
      <c r="B2" s="1"/>
      <c r="C2" s="52"/>
      <c r="D2" s="2"/>
      <c r="E2" s="2"/>
      <c r="F2" s="3"/>
    </row>
    <row r="3" spans="1:7" ht="13.5" thickBot="1">
      <c r="A3" s="12"/>
      <c r="B3" s="13"/>
      <c r="D3" s="5"/>
      <c r="E3" s="5"/>
      <c r="F3" s="42" t="s">
        <v>23</v>
      </c>
      <c r="G3" t="s">
        <v>24</v>
      </c>
    </row>
    <row r="4" spans="1:7" ht="30.75" customHeight="1">
      <c r="A4" s="60" t="s">
        <v>0</v>
      </c>
      <c r="B4" s="62" t="s">
        <v>1</v>
      </c>
      <c r="C4" s="62" t="s">
        <v>38</v>
      </c>
      <c r="D4" s="62" t="s">
        <v>39</v>
      </c>
      <c r="E4" s="62" t="s">
        <v>45</v>
      </c>
      <c r="F4" s="58" t="s">
        <v>18</v>
      </c>
      <c r="G4" s="59"/>
    </row>
    <row r="5" spans="1:7" ht="22.5" thickBot="1">
      <c r="A5" s="61"/>
      <c r="B5" s="63"/>
      <c r="C5" s="64"/>
      <c r="D5" s="66"/>
      <c r="E5" s="65"/>
      <c r="F5" s="54" t="s">
        <v>40</v>
      </c>
      <c r="G5" s="55" t="s">
        <v>46</v>
      </c>
    </row>
    <row r="6" spans="1:7" ht="17.25" customHeight="1">
      <c r="A6" s="33" t="s">
        <v>4</v>
      </c>
      <c r="B6" s="4" t="s">
        <v>11</v>
      </c>
      <c r="C6" s="41">
        <v>207351.52</v>
      </c>
      <c r="D6" s="41">
        <v>455500</v>
      </c>
      <c r="E6" s="41">
        <v>458478.29</v>
      </c>
      <c r="F6" s="17">
        <f aca="true" t="shared" si="0" ref="F6:F21">E6/D6*100</f>
        <v>100.65385071350164</v>
      </c>
      <c r="G6" s="38">
        <f>E6/C6*100</f>
        <v>221.11161278200422</v>
      </c>
    </row>
    <row r="7" spans="1:7" ht="15" customHeight="1">
      <c r="A7" s="29" t="s">
        <v>41</v>
      </c>
      <c r="B7" s="8" t="s">
        <v>42</v>
      </c>
      <c r="C7" s="34">
        <v>0</v>
      </c>
      <c r="D7" s="34">
        <v>847800</v>
      </c>
      <c r="E7" s="34">
        <f>722732.55+15.61</f>
        <v>722748.16</v>
      </c>
      <c r="F7" s="36">
        <f t="shared" si="0"/>
        <v>85.24984194385469</v>
      </c>
      <c r="G7" s="39" t="e">
        <f aca="true" t="shared" si="1" ref="G7:G21">E7/C7*100</f>
        <v>#DIV/0!</v>
      </c>
    </row>
    <row r="8" spans="1:7" ht="16.5" customHeight="1">
      <c r="A8" s="29" t="s">
        <v>2</v>
      </c>
      <c r="B8" s="8" t="s">
        <v>12</v>
      </c>
      <c r="C8" s="34">
        <v>14687.92</v>
      </c>
      <c r="D8" s="34">
        <v>13400</v>
      </c>
      <c r="E8" s="34">
        <v>12744.13</v>
      </c>
      <c r="F8" s="36">
        <f t="shared" si="0"/>
        <v>95.10544776119403</v>
      </c>
      <c r="G8" s="50">
        <f t="shared" si="1"/>
        <v>86.76606354065109</v>
      </c>
    </row>
    <row r="9" spans="1:7" ht="15.75" customHeight="1">
      <c r="A9" s="29" t="s">
        <v>28</v>
      </c>
      <c r="B9" s="8" t="s">
        <v>29</v>
      </c>
      <c r="C9" s="34">
        <v>166996.55</v>
      </c>
      <c r="D9" s="34">
        <v>160200</v>
      </c>
      <c r="E9" s="34">
        <v>178015.11</v>
      </c>
      <c r="F9" s="36">
        <f t="shared" si="0"/>
        <v>111.12054307116104</v>
      </c>
      <c r="G9" s="40">
        <f t="shared" si="1"/>
        <v>106.5980764273274</v>
      </c>
    </row>
    <row r="10" spans="1:7" ht="15" customHeight="1">
      <c r="A10" s="29" t="s">
        <v>3</v>
      </c>
      <c r="B10" s="8" t="s">
        <v>17</v>
      </c>
      <c r="C10" s="34">
        <v>846083.02</v>
      </c>
      <c r="D10" s="34">
        <v>780000</v>
      </c>
      <c r="E10" s="34">
        <v>372147.42</v>
      </c>
      <c r="F10" s="36">
        <f t="shared" si="0"/>
        <v>47.71120769230769</v>
      </c>
      <c r="G10" s="40">
        <f t="shared" si="1"/>
        <v>43.984740409989556</v>
      </c>
    </row>
    <row r="11" spans="1:7" ht="15.75" customHeight="1">
      <c r="A11" s="29" t="s">
        <v>19</v>
      </c>
      <c r="B11" s="8" t="s">
        <v>20</v>
      </c>
      <c r="C11" s="34">
        <v>3040</v>
      </c>
      <c r="D11" s="34">
        <v>1600</v>
      </c>
      <c r="E11" s="34">
        <v>1000</v>
      </c>
      <c r="F11" s="36">
        <f t="shared" si="0"/>
        <v>62.5</v>
      </c>
      <c r="G11" s="40">
        <f t="shared" si="1"/>
        <v>32.89473684210527</v>
      </c>
    </row>
    <row r="12" spans="1:7" ht="13.5">
      <c r="A12" s="29" t="s">
        <v>7</v>
      </c>
      <c r="B12" s="8" t="s">
        <v>8</v>
      </c>
      <c r="C12" s="34">
        <v>201938.93</v>
      </c>
      <c r="D12" s="34">
        <v>271000</v>
      </c>
      <c r="E12" s="34">
        <v>271877.49</v>
      </c>
      <c r="F12" s="36">
        <f t="shared" si="0"/>
        <v>100.32379704797047</v>
      </c>
      <c r="G12" s="40">
        <f t="shared" si="1"/>
        <v>134.63352014393658</v>
      </c>
    </row>
    <row r="13" spans="1:7" ht="18.75" customHeight="1">
      <c r="A13" s="29" t="s">
        <v>30</v>
      </c>
      <c r="B13" s="8" t="s">
        <v>13</v>
      </c>
      <c r="C13" s="34">
        <v>59755.2</v>
      </c>
      <c r="D13" s="34">
        <v>62800</v>
      </c>
      <c r="E13" s="34">
        <v>65702.28</v>
      </c>
      <c r="F13" s="36">
        <f t="shared" si="0"/>
        <v>104.62146496815285</v>
      </c>
      <c r="G13" s="40">
        <f t="shared" si="1"/>
        <v>109.95240581572818</v>
      </c>
    </row>
    <row r="14" spans="1:7" ht="14.25" customHeight="1">
      <c r="A14" s="29" t="s">
        <v>34</v>
      </c>
      <c r="B14" s="8" t="s">
        <v>33</v>
      </c>
      <c r="C14" s="34">
        <v>42412.09</v>
      </c>
      <c r="D14" s="34">
        <v>12100</v>
      </c>
      <c r="E14" s="34">
        <v>9838.26</v>
      </c>
      <c r="F14" s="36">
        <f t="shared" si="0"/>
        <v>81.30793388429753</v>
      </c>
      <c r="G14" s="40">
        <f t="shared" si="1"/>
        <v>23.19682901738632</v>
      </c>
    </row>
    <row r="15" spans="1:7" ht="14.25" customHeight="1">
      <c r="A15" s="45" t="s">
        <v>31</v>
      </c>
      <c r="B15" s="8" t="s">
        <v>32</v>
      </c>
      <c r="C15" s="35">
        <v>384000</v>
      </c>
      <c r="D15" s="35">
        <v>558900</v>
      </c>
      <c r="E15" s="35">
        <v>0</v>
      </c>
      <c r="F15" s="36">
        <f t="shared" si="0"/>
        <v>0</v>
      </c>
      <c r="G15" s="40">
        <f t="shared" si="1"/>
        <v>0</v>
      </c>
    </row>
    <row r="16" spans="1:7" ht="14.25" customHeight="1" thickBot="1">
      <c r="A16" s="30" t="s">
        <v>21</v>
      </c>
      <c r="B16" s="9" t="s">
        <v>22</v>
      </c>
      <c r="C16" s="35">
        <v>22929.33</v>
      </c>
      <c r="D16" s="35">
        <v>15000</v>
      </c>
      <c r="E16" s="35">
        <v>10600.86</v>
      </c>
      <c r="F16" s="36">
        <f t="shared" si="0"/>
        <v>70.6724</v>
      </c>
      <c r="G16" s="40">
        <f t="shared" si="1"/>
        <v>46.23275080431918</v>
      </c>
    </row>
    <row r="17" spans="1:7" ht="18" customHeight="1" thickBot="1">
      <c r="A17" s="28" t="s">
        <v>35</v>
      </c>
      <c r="B17" s="14"/>
      <c r="C17" s="24">
        <f>SUM(C6:C16)</f>
        <v>1949194.56</v>
      </c>
      <c r="D17" s="24">
        <f>SUM(D6:D16)</f>
        <v>3178300</v>
      </c>
      <c r="E17" s="24">
        <f>SUM(E6:E16)</f>
        <v>2103152</v>
      </c>
      <c r="F17" s="43">
        <f t="shared" si="0"/>
        <v>66.17223043765536</v>
      </c>
      <c r="G17" s="43">
        <f t="shared" si="1"/>
        <v>107.89851578489937</v>
      </c>
    </row>
    <row r="18" spans="1:7" ht="13.5">
      <c r="A18" s="32" t="s">
        <v>14</v>
      </c>
      <c r="B18" s="4" t="s">
        <v>15</v>
      </c>
      <c r="C18" s="26">
        <v>3353900</v>
      </c>
      <c r="D18" s="26">
        <v>3756300</v>
      </c>
      <c r="E18" s="26">
        <v>3756300</v>
      </c>
      <c r="F18" s="37">
        <f t="shared" si="0"/>
        <v>100</v>
      </c>
      <c r="G18" s="44">
        <f t="shared" si="1"/>
        <v>111.99797250961568</v>
      </c>
    </row>
    <row r="19" spans="1:7" ht="16.5" customHeight="1">
      <c r="A19" s="30" t="s">
        <v>16</v>
      </c>
      <c r="B19" s="8" t="s">
        <v>10</v>
      </c>
      <c r="C19" s="35">
        <v>286900</v>
      </c>
      <c r="D19" s="35">
        <v>5854315</v>
      </c>
      <c r="E19" s="35">
        <v>5854315</v>
      </c>
      <c r="F19" s="36">
        <f t="shared" si="0"/>
        <v>100</v>
      </c>
      <c r="G19" s="40">
        <f t="shared" si="1"/>
        <v>2040.5420006971071</v>
      </c>
    </row>
    <row r="20" spans="1:7" ht="16.5" customHeight="1">
      <c r="A20" s="29" t="s">
        <v>9</v>
      </c>
      <c r="B20" s="8" t="s">
        <v>25</v>
      </c>
      <c r="C20" s="34">
        <v>96876</v>
      </c>
      <c r="D20" s="34">
        <v>99910</v>
      </c>
      <c r="E20" s="34">
        <v>99910</v>
      </c>
      <c r="F20" s="36">
        <f t="shared" si="0"/>
        <v>100</v>
      </c>
      <c r="G20" s="40">
        <f t="shared" si="1"/>
        <v>103.13183863908502</v>
      </c>
    </row>
    <row r="21" spans="1:7" ht="16.5" customHeight="1">
      <c r="A21" s="30" t="s">
        <v>26</v>
      </c>
      <c r="B21" s="9" t="s">
        <v>27</v>
      </c>
      <c r="C21" s="35">
        <v>568800</v>
      </c>
      <c r="D21" s="35">
        <v>1435200</v>
      </c>
      <c r="E21" s="35">
        <v>1303023.11</v>
      </c>
      <c r="F21" s="56">
        <f t="shared" si="0"/>
        <v>90.79035047380157</v>
      </c>
      <c r="G21" s="57">
        <f t="shared" si="1"/>
        <v>229.08282524613224</v>
      </c>
    </row>
    <row r="22" spans="1:7" ht="16.5" customHeight="1" thickBot="1">
      <c r="A22" s="31" t="s">
        <v>36</v>
      </c>
      <c r="B22" s="16" t="s">
        <v>37</v>
      </c>
      <c r="C22" s="47">
        <v>-2287.62</v>
      </c>
      <c r="D22" s="47">
        <v>0</v>
      </c>
      <c r="E22" s="47">
        <v>-6549.65</v>
      </c>
      <c r="F22" s="48"/>
      <c r="G22" s="49"/>
    </row>
    <row r="23" spans="1:7" ht="16.5" customHeight="1" thickBot="1">
      <c r="A23" s="28" t="s">
        <v>5</v>
      </c>
      <c r="B23" s="10"/>
      <c r="C23" s="46">
        <f>C21+C20+C19+C18+C22</f>
        <v>4304188.38</v>
      </c>
      <c r="D23" s="46">
        <f>D21+D20+D19+D18+D22</f>
        <v>11145725</v>
      </c>
      <c r="E23" s="46">
        <f>E21+E20+E19+E18+E22</f>
        <v>11006998.459999999</v>
      </c>
      <c r="F23" s="43">
        <f>E23/D23*100</f>
        <v>98.75533857151508</v>
      </c>
      <c r="G23" s="43">
        <f>E23/C23*100</f>
        <v>255.7276189663427</v>
      </c>
    </row>
    <row r="24" spans="1:7" ht="15.75" customHeight="1" thickBot="1">
      <c r="A24" s="28" t="s">
        <v>6</v>
      </c>
      <c r="B24" s="15"/>
      <c r="C24" s="25">
        <f>C23+C17</f>
        <v>6253382.9399999995</v>
      </c>
      <c r="D24" s="25">
        <f>D23+D17</f>
        <v>14324025</v>
      </c>
      <c r="E24" s="25">
        <f>E23+E17</f>
        <v>13110150.459999999</v>
      </c>
      <c r="F24" s="43">
        <f>E24/D24*100</f>
        <v>91.52560443031899</v>
      </c>
      <c r="G24" s="43">
        <f>E24/C24*100</f>
        <v>209.64893059947488</v>
      </c>
    </row>
    <row r="25" spans="1:5" ht="13.5">
      <c r="A25" s="11"/>
      <c r="B25" s="6"/>
      <c r="C25" s="27"/>
      <c r="D25" s="27"/>
      <c r="E25" s="27"/>
    </row>
    <row r="26" spans="1:5" ht="13.5">
      <c r="A26" s="11"/>
      <c r="B26" s="6"/>
      <c r="C26" s="27"/>
      <c r="D26" s="7"/>
      <c r="E26" s="7"/>
    </row>
  </sheetData>
  <sheetProtection/>
  <mergeCells count="6">
    <mergeCell ref="F4:G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2015-02-02T07:15:28Z</cp:lastPrinted>
  <dcterms:created xsi:type="dcterms:W3CDTF">2006-03-15T12:48:07Z</dcterms:created>
  <dcterms:modified xsi:type="dcterms:W3CDTF">2015-02-02T07:15:38Z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