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05" yWindow="1575" windowWidth="16545" windowHeight="1099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<sst xmlns="http://schemas.openxmlformats.org/spreadsheetml/2006/main" count="56" uniqueCount="56">
  <si>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</si>
  <si>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</si>
  <si>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</si>
  <si>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</si>
  <si>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</si>
  <si>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</si>
  <si>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</si>
  <si>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</si>
  <si>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</si>
  <si>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</si>
  <si>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</si>
  <si>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</si>
  <si>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</si>
  <si>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</si>
  <si>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11105035000000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</si>
  <si>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</si>
  <si>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</si>
  <si>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</si>
  <si>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</si>
  <si>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</si>
  <si>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</si>
  <si>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</si>
  <si>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</si>
  <si>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</si>
  <si>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</si>
  <si>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</si>
  <si>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</si>
  <si>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</si>
  <si>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</si>
  <si>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</si>
  <si>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</si>
  <si>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</si>
  <si>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</si>
  <si>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</si>
  <si>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</si>
  <si>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Доходы от продажи квартир</t>
  </si>
  <si>
    <t>11401000000000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</si>
  <si>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</si>
  <si>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</si>
  <si>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</si>
  <si>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</si>
  <si>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</si>
  <si>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</si>
  <si>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</si>
  <si>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</si>
  <si>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</si>
  <si>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Факт 2013 г.</t>
  </si>
  <si>
    <t>Сведения об исполнении доходной части бюджета Черновского сельского поселения на 2014 год.</t>
  </si>
  <si>
    <t>План 2014 г.</t>
  </si>
  <si>
    <t>к плану 2014 г.</t>
  </si>
  <si>
    <t>Акцизы на нефтепродукты</t>
  </si>
  <si>
    <t>10302000000000</t>
  </si>
  <si>
    <t>на 01.12.2014 г.</t>
  </si>
  <si>
    <t>Факт 11 мес.   2013 г.</t>
  </si>
  <si>
    <t>Факт 11 мес. 2014 г.</t>
  </si>
  <si>
    <t>к факту      11 мес.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</si>
</sst>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</numFmts>
  <fonts count="37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0"/>
    </font>
    <font>
      <b/>
      <sz val="12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sz val="8"/>
      <name val="Arial Cyr"/>
      <family val="0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165" fontId="2" fillId="0" borderId="20" xfId="0" applyNumberFormat="1" applyFont="1" applyBorder="1" applyAlignment="1">
      <alignment horizontal="left" vertical="center"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11" fillId="0" borderId="25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4" fontId="7" fillId="0" borderId="26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164" fontId="7" fillId="0" borderId="14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167" fontId="7" fillId="0" borderId="25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164" fontId="7" fillId="0" borderId="12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4" fontId="7" fillId="24" borderId="26" xfId="0" applyNumberFormat="1" applyFont="1" applyFill="1" applyBorder="1" applyAlignment="1">
      <alignment horizontal="right" vertical="center" wrapText="1"/>
    </xf>
    <xf numFmtId="4" fontId="7" fillId="24" borderId="21" xfId="0" applyNumberFormat="1" applyFont="1" applyFill="1" applyBorder="1" applyAlignment="1">
      <alignment horizontal="right" vertical="center" wrapText="1"/>
    </xf>
    <xf numFmtId="4" fontId="7" fillId="24" borderId="22" xfId="0" applyNumberFormat="1" applyFont="1" applyFill="1" applyBorder="1" applyAlignment="1">
      <alignment horizontal="right" vertical="center" wrapText="1"/>
    </xf>
    <xf numFmtId="4" fontId="7" fillId="24" borderId="23" xfId="0" applyNumberFormat="1" applyFont="1" applyFill="1" applyBorder="1" applyAlignment="1">
      <alignment horizontal="right" vertical="center" wrapText="1"/>
    </xf>
    <xf numFmtId="4" fontId="6" fillId="24" borderId="13" xfId="0" applyNumberFormat="1" applyFont="1" applyFill="1" applyBorder="1" applyAlignment="1">
      <alignment horizontal="right" vertical="center" wrapText="1"/>
    </xf>
    <xf numFmtId="4" fontId="7" fillId="24" borderId="16" xfId="0" applyNumberFormat="1" applyFont="1" applyFill="1" applyBorder="1" applyAlignment="1">
      <alignment horizontal="right" vertical="center" wrapText="1"/>
    </xf>
    <xf numFmtId="4" fontId="7" fillId="24" borderId="14" xfId="0" applyNumberFormat="1" applyFont="1" applyFill="1" applyBorder="1" applyAlignment="1">
      <alignment horizontal="right" vertical="center" wrapText="1"/>
    </xf>
    <xf numFmtId="4" fontId="6" fillId="24" borderId="13" xfId="0" applyNumberFormat="1" applyFont="1" applyFill="1" applyBorder="1" applyAlignment="1">
      <alignment horizontal="right" vertical="center" wrapText="1"/>
    </xf>
    <xf numFmtId="4" fontId="3" fillId="24" borderId="13" xfId="0" applyNumberFormat="1" applyFont="1" applyFill="1" applyBorder="1" applyAlignment="1">
      <alignment horizontal="right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1" fillId="24" borderId="33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I1" sqref="I1:J1638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61" customWidth="1"/>
    <col min="5" max="5" width="12.125" style="0" customWidth="1"/>
    <col min="6" max="6" width="11.875" style="0" customWidth="1"/>
    <col min="7" max="7" width="9.375" style="0" customWidth="1"/>
    <col min="8" max="8" width="7.75390625" style="0" customWidth="1"/>
  </cols>
  <sheetData>
    <row r="1" spans="1:7" s="26" customFormat="1" ht="18">
      <c r="A1" s="22" t="s">
        <v>47</v>
      </c>
      <c r="B1" s="24"/>
      <c r="C1" s="23"/>
      <c r="D1" s="58"/>
      <c r="E1" s="23"/>
      <c r="F1" s="23"/>
      <c r="G1" s="25"/>
    </row>
    <row r="2" spans="1:7" ht="15.75">
      <c r="A2" s="14"/>
      <c r="B2" s="16"/>
      <c r="C2" s="15"/>
      <c r="D2" s="59"/>
      <c r="E2" s="15"/>
      <c r="F2" s="15"/>
      <c r="G2" s="17"/>
    </row>
    <row r="3" spans="1:7" ht="15.75">
      <c r="A3" s="27" t="s">
        <v>52</v>
      </c>
      <c r="B3" s="1"/>
      <c r="C3" s="2"/>
      <c r="D3" s="60"/>
      <c r="E3" s="2"/>
      <c r="F3" s="2"/>
      <c r="G3" s="3"/>
    </row>
    <row r="4" spans="1:8" ht="13.5" thickBot="1">
      <c r="A4" s="12"/>
      <c r="B4" s="13"/>
      <c r="E4" s="5"/>
      <c r="F4" s="5"/>
      <c r="G4" s="48" t="s">
        <v>25</v>
      </c>
      <c r="H4" t="s">
        <v>26</v>
      </c>
    </row>
    <row r="5" spans="1:8" ht="30.75" customHeight="1">
      <c r="A5" s="77" t="s">
        <v>0</v>
      </c>
      <c r="B5" s="79" t="s">
        <v>1</v>
      </c>
      <c r="C5" s="79" t="s">
        <v>46</v>
      </c>
      <c r="D5" s="84" t="s">
        <v>53</v>
      </c>
      <c r="E5" s="79" t="s">
        <v>48</v>
      </c>
      <c r="F5" s="79" t="s">
        <v>54</v>
      </c>
      <c r="G5" s="75" t="s">
        <v>20</v>
      </c>
      <c r="H5" s="76"/>
    </row>
    <row r="6" spans="1:8" ht="33" thickBot="1">
      <c r="A6" s="78"/>
      <c r="B6" s="80"/>
      <c r="C6" s="81"/>
      <c r="D6" s="85"/>
      <c r="E6" s="83"/>
      <c r="F6" s="82"/>
      <c r="G6" s="62" t="s">
        <v>49</v>
      </c>
      <c r="H6" s="63" t="s">
        <v>55</v>
      </c>
    </row>
    <row r="7" spans="1:8" ht="17.25" customHeight="1">
      <c r="A7" s="37" t="s">
        <v>4</v>
      </c>
      <c r="B7" s="4" t="s">
        <v>12</v>
      </c>
      <c r="C7" s="47">
        <v>207351.52</v>
      </c>
      <c r="D7" s="66">
        <v>200468.92</v>
      </c>
      <c r="E7" s="47">
        <v>455500</v>
      </c>
      <c r="F7" s="47">
        <v>443622.49</v>
      </c>
      <c r="G7" s="21">
        <f aca="true" t="shared" si="0" ref="G7:G26">F7/E7*100</f>
        <v>97.39242371020856</v>
      </c>
      <c r="H7" s="44">
        <f aca="true" t="shared" si="1" ref="H7:H26">F7/D7*100</f>
        <v>221.2924028323193</v>
      </c>
    </row>
    <row r="8" spans="1:8" ht="15" customHeight="1">
      <c r="A8" s="33" t="s">
        <v>50</v>
      </c>
      <c r="B8" s="8" t="s">
        <v>51</v>
      </c>
      <c r="C8" s="38">
        <v>0</v>
      </c>
      <c r="D8" s="67">
        <v>0</v>
      </c>
      <c r="E8" s="38">
        <v>946100</v>
      </c>
      <c r="F8" s="38">
        <v>651106.98</v>
      </c>
      <c r="G8" s="41">
        <f t="shared" si="0"/>
        <v>68.8201014691893</v>
      </c>
      <c r="H8" s="45" t="e">
        <f t="shared" si="1"/>
        <v>#DIV/0!</v>
      </c>
    </row>
    <row r="9" spans="1:8" ht="16.5" customHeight="1">
      <c r="A9" s="33" t="s">
        <v>2</v>
      </c>
      <c r="B9" s="8" t="s">
        <v>13</v>
      </c>
      <c r="C9" s="38">
        <v>14687.92</v>
      </c>
      <c r="D9" s="67">
        <v>14094.88</v>
      </c>
      <c r="E9" s="38">
        <v>13400</v>
      </c>
      <c r="F9" s="38">
        <v>12349.89</v>
      </c>
      <c r="G9" s="41">
        <f t="shared" si="0"/>
        <v>92.16335820895522</v>
      </c>
      <c r="H9" s="57">
        <f t="shared" si="1"/>
        <v>87.61968885155461</v>
      </c>
    </row>
    <row r="10" spans="1:8" ht="15.75" customHeight="1">
      <c r="A10" s="33" t="s">
        <v>30</v>
      </c>
      <c r="B10" s="8" t="s">
        <v>31</v>
      </c>
      <c r="C10" s="38">
        <v>166996.55</v>
      </c>
      <c r="D10" s="67">
        <v>148485.74</v>
      </c>
      <c r="E10" s="38">
        <v>148200</v>
      </c>
      <c r="F10" s="38">
        <v>147734.72</v>
      </c>
      <c r="G10" s="41">
        <f t="shared" si="0"/>
        <v>99.68604588394062</v>
      </c>
      <c r="H10" s="46">
        <f t="shared" si="1"/>
        <v>99.49421405718826</v>
      </c>
    </row>
    <row r="11" spans="1:8" ht="15" customHeight="1">
      <c r="A11" s="33" t="s">
        <v>3</v>
      </c>
      <c r="B11" s="8" t="s">
        <v>19</v>
      </c>
      <c r="C11" s="38">
        <v>846083.02</v>
      </c>
      <c r="D11" s="67">
        <v>786195.91</v>
      </c>
      <c r="E11" s="38">
        <v>780000</v>
      </c>
      <c r="F11" s="38">
        <v>359179.64</v>
      </c>
      <c r="G11" s="41">
        <f t="shared" si="0"/>
        <v>46.0486717948718</v>
      </c>
      <c r="H11" s="46">
        <f t="shared" si="1"/>
        <v>45.68576806765632</v>
      </c>
    </row>
    <row r="12" spans="1:8" ht="15.75" customHeight="1">
      <c r="A12" s="33" t="s">
        <v>21</v>
      </c>
      <c r="B12" s="8" t="s">
        <v>22</v>
      </c>
      <c r="C12" s="38">
        <v>3040</v>
      </c>
      <c r="D12" s="67">
        <v>2610</v>
      </c>
      <c r="E12" s="38">
        <v>2900</v>
      </c>
      <c r="F12" s="38">
        <v>600</v>
      </c>
      <c r="G12" s="41">
        <f t="shared" si="0"/>
        <v>20.689655172413794</v>
      </c>
      <c r="H12" s="46">
        <f t="shared" si="1"/>
        <v>22.988505747126435</v>
      </c>
    </row>
    <row r="13" spans="1:8" ht="13.5">
      <c r="A13" s="33" t="s">
        <v>7</v>
      </c>
      <c r="B13" s="8" t="s">
        <v>8</v>
      </c>
      <c r="C13" s="38">
        <v>201938.93</v>
      </c>
      <c r="D13" s="67">
        <v>200584.9</v>
      </c>
      <c r="E13" s="38">
        <v>191000</v>
      </c>
      <c r="F13" s="38">
        <v>269688.54</v>
      </c>
      <c r="G13" s="41">
        <f t="shared" si="0"/>
        <v>141.19818848167537</v>
      </c>
      <c r="H13" s="46">
        <f t="shared" si="1"/>
        <v>134.45106785206661</v>
      </c>
    </row>
    <row r="14" spans="1:8" ht="18.75" customHeight="1">
      <c r="A14" s="33" t="s">
        <v>32</v>
      </c>
      <c r="B14" s="8" t="s">
        <v>14</v>
      </c>
      <c r="C14" s="38">
        <v>59755.2</v>
      </c>
      <c r="D14" s="67">
        <v>54775.6</v>
      </c>
      <c r="E14" s="38">
        <v>62800</v>
      </c>
      <c r="F14" s="38">
        <v>55246.83</v>
      </c>
      <c r="G14" s="41">
        <f t="shared" si="0"/>
        <v>87.9726592356688</v>
      </c>
      <c r="H14" s="46">
        <f t="shared" si="1"/>
        <v>100.86029180876157</v>
      </c>
    </row>
    <row r="15" spans="1:8" ht="15.75" customHeight="1" hidden="1">
      <c r="A15" s="52" t="s">
        <v>39</v>
      </c>
      <c r="B15" s="8" t="s">
        <v>40</v>
      </c>
      <c r="C15" s="38">
        <v>0</v>
      </c>
      <c r="D15" s="67">
        <v>0</v>
      </c>
      <c r="E15" s="38">
        <v>0</v>
      </c>
      <c r="F15" s="38">
        <v>0</v>
      </c>
      <c r="G15" s="41" t="e">
        <f t="shared" si="0"/>
        <v>#DIV/0!</v>
      </c>
      <c r="H15" s="46" t="e">
        <f t="shared" si="1"/>
        <v>#DIV/0!</v>
      </c>
    </row>
    <row r="16" spans="1:8" ht="14.25" customHeight="1">
      <c r="A16" s="33" t="s">
        <v>38</v>
      </c>
      <c r="B16" s="8" t="s">
        <v>37</v>
      </c>
      <c r="C16" s="38">
        <v>42412.09</v>
      </c>
      <c r="D16" s="67">
        <v>42412.09</v>
      </c>
      <c r="E16" s="38">
        <v>32100</v>
      </c>
      <c r="F16" s="38">
        <v>9838.26</v>
      </c>
      <c r="G16" s="41">
        <f t="shared" si="0"/>
        <v>30.64878504672897</v>
      </c>
      <c r="H16" s="46">
        <f t="shared" si="1"/>
        <v>23.19682901738632</v>
      </c>
    </row>
    <row r="17" spans="1:8" ht="14.25" customHeight="1">
      <c r="A17" s="34" t="s">
        <v>35</v>
      </c>
      <c r="B17" s="8" t="s">
        <v>36</v>
      </c>
      <c r="C17" s="39">
        <v>0</v>
      </c>
      <c r="D17" s="68">
        <v>0</v>
      </c>
      <c r="E17" s="39">
        <v>0</v>
      </c>
      <c r="F17" s="39">
        <v>0</v>
      </c>
      <c r="G17" s="42" t="e">
        <f t="shared" si="0"/>
        <v>#DIV/0!</v>
      </c>
      <c r="H17" s="45" t="e">
        <f t="shared" si="1"/>
        <v>#DIV/0!</v>
      </c>
    </row>
    <row r="18" spans="1:8" ht="14.25" customHeight="1">
      <c r="A18" s="51" t="s">
        <v>33</v>
      </c>
      <c r="B18" s="8" t="s">
        <v>34</v>
      </c>
      <c r="C18" s="39">
        <v>384000</v>
      </c>
      <c r="D18" s="68">
        <v>345600</v>
      </c>
      <c r="E18" s="39">
        <v>1034000</v>
      </c>
      <c r="F18" s="39">
        <v>0</v>
      </c>
      <c r="G18" s="41">
        <f t="shared" si="0"/>
        <v>0</v>
      </c>
      <c r="H18" s="46">
        <f t="shared" si="1"/>
        <v>0</v>
      </c>
    </row>
    <row r="19" spans="1:8" ht="14.25" customHeight="1">
      <c r="A19" s="34" t="s">
        <v>23</v>
      </c>
      <c r="B19" s="9" t="s">
        <v>24</v>
      </c>
      <c r="C19" s="39">
        <v>22929.33</v>
      </c>
      <c r="D19" s="68">
        <v>22929.33</v>
      </c>
      <c r="E19" s="39">
        <v>15000</v>
      </c>
      <c r="F19" s="39">
        <v>10600.86</v>
      </c>
      <c r="G19" s="41">
        <f t="shared" si="0"/>
        <v>70.6724</v>
      </c>
      <c r="H19" s="46">
        <f t="shared" si="1"/>
        <v>46.23275080431918</v>
      </c>
    </row>
    <row r="20" spans="1:8" ht="14.25" customHeight="1">
      <c r="A20" s="51" t="s">
        <v>41</v>
      </c>
      <c r="B20" s="9" t="s">
        <v>42</v>
      </c>
      <c r="C20" s="39">
        <v>0</v>
      </c>
      <c r="D20" s="68">
        <v>0</v>
      </c>
      <c r="E20" s="39">
        <v>0</v>
      </c>
      <c r="F20" s="39">
        <v>0</v>
      </c>
      <c r="G20" s="42" t="e">
        <f t="shared" si="0"/>
        <v>#DIV/0!</v>
      </c>
      <c r="H20" s="45" t="e">
        <f t="shared" si="1"/>
        <v>#DIV/0!</v>
      </c>
    </row>
    <row r="21" spans="1:8" ht="14.25" customHeight="1" thickBot="1">
      <c r="A21" s="35" t="s">
        <v>11</v>
      </c>
      <c r="B21" s="20" t="s">
        <v>15</v>
      </c>
      <c r="C21" s="40">
        <v>0</v>
      </c>
      <c r="D21" s="69">
        <v>0</v>
      </c>
      <c r="E21" s="40">
        <v>0</v>
      </c>
      <c r="F21" s="40">
        <v>0</v>
      </c>
      <c r="G21" s="42" t="e">
        <f t="shared" si="0"/>
        <v>#DIV/0!</v>
      </c>
      <c r="H21" s="45" t="e">
        <f t="shared" si="1"/>
        <v>#DIV/0!</v>
      </c>
    </row>
    <row r="22" spans="1:8" ht="18" customHeight="1" thickBot="1">
      <c r="A22" s="32" t="s">
        <v>43</v>
      </c>
      <c r="B22" s="18"/>
      <c r="C22" s="28">
        <f>SUM(C7:C21)</f>
        <v>1949194.56</v>
      </c>
      <c r="D22" s="70">
        <f>SUM(D7:D21)</f>
        <v>1818157.3700000003</v>
      </c>
      <c r="E22" s="28">
        <f>SUM(E7:E21)</f>
        <v>3681000</v>
      </c>
      <c r="F22" s="28">
        <f>SUM(F7:F21)</f>
        <v>1959968.21</v>
      </c>
      <c r="G22" s="49">
        <f t="shared" si="0"/>
        <v>53.24553681064928</v>
      </c>
      <c r="H22" s="49">
        <f t="shared" si="1"/>
        <v>107.79970107868053</v>
      </c>
    </row>
    <row r="23" spans="1:8" ht="13.5">
      <c r="A23" s="36" t="s">
        <v>16</v>
      </c>
      <c r="B23" s="4" t="s">
        <v>17</v>
      </c>
      <c r="C23" s="30">
        <v>3353900</v>
      </c>
      <c r="D23" s="71">
        <v>3123230</v>
      </c>
      <c r="E23" s="30">
        <v>3658000</v>
      </c>
      <c r="F23" s="30">
        <v>3658000</v>
      </c>
      <c r="G23" s="43">
        <f t="shared" si="0"/>
        <v>100</v>
      </c>
      <c r="H23" s="50">
        <f t="shared" si="1"/>
        <v>117.12233809229548</v>
      </c>
    </row>
    <row r="24" spans="1:8" ht="16.5" customHeight="1">
      <c r="A24" s="34" t="s">
        <v>18</v>
      </c>
      <c r="B24" s="8" t="s">
        <v>10</v>
      </c>
      <c r="C24" s="39">
        <v>286900</v>
      </c>
      <c r="D24" s="68">
        <v>204400</v>
      </c>
      <c r="E24" s="39">
        <v>5704715</v>
      </c>
      <c r="F24" s="39">
        <v>3628915</v>
      </c>
      <c r="G24" s="41">
        <f t="shared" si="0"/>
        <v>63.61255557902542</v>
      </c>
      <c r="H24" s="46">
        <f t="shared" si="1"/>
        <v>1775.3987279843443</v>
      </c>
    </row>
    <row r="25" spans="1:8" ht="16.5" customHeight="1">
      <c r="A25" s="33" t="s">
        <v>9</v>
      </c>
      <c r="B25" s="8" t="s">
        <v>27</v>
      </c>
      <c r="C25" s="38">
        <v>96876</v>
      </c>
      <c r="D25" s="67">
        <v>96876</v>
      </c>
      <c r="E25" s="38">
        <v>99910</v>
      </c>
      <c r="F25" s="38">
        <v>99910</v>
      </c>
      <c r="G25" s="41">
        <f t="shared" si="0"/>
        <v>100</v>
      </c>
      <c r="H25" s="46">
        <f t="shared" si="1"/>
        <v>103.13183863908502</v>
      </c>
    </row>
    <row r="26" spans="1:8" ht="16.5" customHeight="1">
      <c r="A26" s="34" t="s">
        <v>28</v>
      </c>
      <c r="B26" s="9" t="s">
        <v>29</v>
      </c>
      <c r="C26" s="39">
        <v>568800</v>
      </c>
      <c r="D26" s="68">
        <v>568000</v>
      </c>
      <c r="E26" s="39">
        <v>1435200</v>
      </c>
      <c r="F26" s="39">
        <v>703982</v>
      </c>
      <c r="G26" s="64">
        <f t="shared" si="0"/>
        <v>49.05114269788183</v>
      </c>
      <c r="H26" s="65">
        <f t="shared" si="1"/>
        <v>123.94049295774647</v>
      </c>
    </row>
    <row r="27" spans="1:8" ht="16.5" customHeight="1" thickBot="1">
      <c r="A27" s="35" t="s">
        <v>44</v>
      </c>
      <c r="B27" s="20" t="s">
        <v>45</v>
      </c>
      <c r="C27" s="54">
        <v>-2287.62</v>
      </c>
      <c r="D27" s="72">
        <v>-2287.62</v>
      </c>
      <c r="E27" s="54">
        <v>0</v>
      </c>
      <c r="F27" s="54">
        <v>-6549.65</v>
      </c>
      <c r="G27" s="55"/>
      <c r="H27" s="56"/>
    </row>
    <row r="28" spans="1:8" ht="16.5" customHeight="1" thickBot="1">
      <c r="A28" s="32" t="s">
        <v>5</v>
      </c>
      <c r="B28" s="10"/>
      <c r="C28" s="53">
        <f>C26+C25+C24+C23+C27</f>
        <v>4304188.38</v>
      </c>
      <c r="D28" s="73">
        <f>D26+D25+D24+D23+D27</f>
        <v>3990218.38</v>
      </c>
      <c r="E28" s="53">
        <f>E26+E25+E24+E23+E27</f>
        <v>10897825</v>
      </c>
      <c r="F28" s="53">
        <f>F26+F25+F24+F23+F27</f>
        <v>8084257.35</v>
      </c>
      <c r="G28" s="49">
        <f>F28/E28*100</f>
        <v>74.18230105548585</v>
      </c>
      <c r="H28" s="49">
        <f>F28/D28*100</f>
        <v>202.60187739398864</v>
      </c>
    </row>
    <row r="29" spans="1:8" ht="15.75" customHeight="1" thickBot="1">
      <c r="A29" s="32" t="s">
        <v>6</v>
      </c>
      <c r="B29" s="19"/>
      <c r="C29" s="29">
        <f>C28+C22</f>
        <v>6253382.9399999995</v>
      </c>
      <c r="D29" s="74">
        <f>D28+D22</f>
        <v>5808375.75</v>
      </c>
      <c r="E29" s="29">
        <f>E28+E22</f>
        <v>14578825</v>
      </c>
      <c r="F29" s="29">
        <f>F28+F22</f>
        <v>10044225.559999999</v>
      </c>
      <c r="G29" s="49">
        <f>F29/E29*100</f>
        <v>68.89598825694114</v>
      </c>
      <c r="H29" s="49">
        <f>F29/D29*100</f>
        <v>172.9265803783441</v>
      </c>
    </row>
    <row r="30" spans="1:6" ht="13.5">
      <c r="A30" s="11"/>
      <c r="B30" s="6"/>
      <c r="C30" s="31"/>
      <c r="D30" s="31"/>
      <c r="E30" s="31"/>
      <c r="F30" s="31"/>
    </row>
    <row r="31" spans="1:6" ht="13.5">
      <c r="A31" s="11"/>
      <c r="B31" s="6"/>
      <c r="C31" s="7"/>
      <c r="D31" s="31"/>
      <c r="E31" s="7"/>
      <c r="F31" s="7"/>
    </row>
  </sheetData>
  <sheetProtection/>
  <mergeCells count="7">
    <mergeCell ref="A5:A6"/>
    <mergeCell ref="B5:B6"/>
    <mergeCell ref="C5:C6"/>
    <mergeCell ref="D5:D6"/>
    <mergeCell ref="E5:E6"/>
    <mergeCell ref="F5:F6"/>
    <mergeCell ref="G5:H5"/>
  </mergeCells>
  <printOptions horizontalCentered="1"/>
  <pageMargins left="0" right="0" top="0.7874015748031497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2014-12-15T11:44:46Z</cp:lastPrinted>
  <dcterms:created xsi:type="dcterms:W3CDTF">2006-03-15T12:48:07Z</dcterms:created>
  <dcterms:modified xsi:type="dcterms:W3CDTF">2014-12-15T11:44:47Z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