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135" windowWidth="15495" windowHeight="1164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<sst xmlns="http://schemas.openxmlformats.org/spreadsheetml/2006/main" count="60" uniqueCount="60">
  <si>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</si>
  <si>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</si>
  <si>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</si>
  <si>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</si>
  <si>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</si>
  <si>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</si>
  <si>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</si>
  <si>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</si>
  <si>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</si>
  <si>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</si>
  <si>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</si>
  <si>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</si>
  <si>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</si>
  <si>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</si>
  <si>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</si>
  <si>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</si>
  <si>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</si>
  <si>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</si>
  <si>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>106(9)06(4)000000000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</si>
  <si>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</si>
  <si>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</si>
  <si>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</si>
  <si>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</si>
  <si>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</si>
  <si>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</si>
  <si>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</si>
  <si>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</si>
  <si>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</si>
  <si>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</si>
  <si>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Транспортный налог</t>
  </si>
  <si>
    <t>10604000000000</t>
  </si>
  <si>
    <t>Аренда имущества</t>
  </si>
  <si>
    <t xml:space="preserve">Доходы от реализации имущества </t>
  </si>
  <si>
    <t>11402000000000</t>
  </si>
  <si>
    <t>Доходы от продажи квартир</t>
  </si>
  <si>
    <t>11401000000000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</si>
  <si>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</si>
  <si>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</si>
  <si>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</si>
  <si>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</si>
  <si>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</si>
  <si>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</si>
  <si>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</si>
  <si>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</si>
  <si>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</si>
  <si>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</si>
  <si>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</si>
  <si>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</si>
  <si>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Сведения об исполнении доходной части бюджета Черновского сельского поселения на 2016 год.</t>
  </si>
  <si>
    <t>План 2016 г.</t>
  </si>
  <si>
    <t>к плану 2016 г.</t>
  </si>
  <si>
    <t>11105075000000</t>
  </si>
  <si>
    <t>Прочие безвозмездные поступления</t>
  </si>
  <si>
    <t>20700000000000</t>
  </si>
  <si>
    <t>к плану       1 полуг.    2016 г.</t>
  </si>
  <si>
    <t>на 01.06.2016 г.</t>
  </si>
  <si>
    <t>Факт 5 мес. 2015 г.</t>
  </si>
  <si>
    <t>Факт 5 мес.  2016 г.</t>
  </si>
  <si>
    <t>к факту      5 мес.  2015 г.</t>
  </si>
  <si>
    <t>План 1 полуг.    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</si>
</sst>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sz val="8"/>
      <name val="Arial Cyr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65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64" fontId="7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64" fontId="7" fillId="0" borderId="2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7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7" fillId="34" borderId="14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K1" sqref="K1:N16384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67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</cols>
  <sheetData>
    <row r="1" spans="1:8" s="23" customFormat="1" ht="18">
      <c r="A1" s="19" t="s">
        <v>48</v>
      </c>
      <c r="B1" s="21"/>
      <c r="C1" s="20"/>
      <c r="D1" s="64"/>
      <c r="E1" s="20"/>
      <c r="F1" s="20"/>
      <c r="G1" s="20"/>
      <c r="H1" s="22"/>
    </row>
    <row r="2" spans="1:8" ht="15.75">
      <c r="A2" s="12"/>
      <c r="B2" s="14"/>
      <c r="C2" s="13"/>
      <c r="D2" s="65"/>
      <c r="E2" s="13"/>
      <c r="F2" s="13"/>
      <c r="G2" s="13"/>
      <c r="H2" s="15"/>
    </row>
    <row r="3" spans="1:8" ht="15.75">
      <c r="A3" s="24" t="s">
        <v>55</v>
      </c>
      <c r="B3" s="1"/>
      <c r="C3" s="2"/>
      <c r="D3" s="66"/>
      <c r="E3" s="2"/>
      <c r="F3" s="2"/>
      <c r="G3" s="2"/>
      <c r="H3" s="3"/>
    </row>
    <row r="4" spans="1:9" ht="13.5" thickBot="1">
      <c r="A4" s="10"/>
      <c r="B4" s="11"/>
      <c r="E4" s="5"/>
      <c r="F4" s="5"/>
      <c r="G4" s="5"/>
      <c r="H4" s="39" t="s">
        <v>24</v>
      </c>
      <c r="I4" s="38" t="s">
        <v>25</v>
      </c>
    </row>
    <row r="5" spans="1:10" ht="30.75" customHeight="1">
      <c r="A5" s="79" t="s">
        <v>0</v>
      </c>
      <c r="B5" s="81" t="s">
        <v>1</v>
      </c>
      <c r="C5" s="83" t="s">
        <v>47</v>
      </c>
      <c r="D5" s="85" t="s">
        <v>56</v>
      </c>
      <c r="E5" s="83" t="s">
        <v>49</v>
      </c>
      <c r="F5" s="83" t="s">
        <v>59</v>
      </c>
      <c r="G5" s="83" t="s">
        <v>57</v>
      </c>
      <c r="H5" s="76" t="s">
        <v>19</v>
      </c>
      <c r="I5" s="77"/>
      <c r="J5" s="78"/>
    </row>
    <row r="6" spans="1:10" ht="33" thickBot="1">
      <c r="A6" s="80"/>
      <c r="B6" s="82"/>
      <c r="C6" s="84"/>
      <c r="D6" s="86"/>
      <c r="E6" s="84"/>
      <c r="F6" s="84"/>
      <c r="G6" s="84"/>
      <c r="H6" s="16" t="s">
        <v>50</v>
      </c>
      <c r="I6" s="16" t="s">
        <v>54</v>
      </c>
      <c r="J6" s="31" t="s">
        <v>58</v>
      </c>
    </row>
    <row r="7" spans="1:10" ht="17.25" customHeight="1">
      <c r="A7" s="30" t="s">
        <v>4</v>
      </c>
      <c r="B7" s="4" t="s">
        <v>12</v>
      </c>
      <c r="C7" s="49">
        <v>364981.6</v>
      </c>
      <c r="D7" s="68">
        <v>327001.9</v>
      </c>
      <c r="E7" s="48">
        <v>458400</v>
      </c>
      <c r="F7" s="48">
        <v>411600</v>
      </c>
      <c r="G7" s="49">
        <v>37406.94</v>
      </c>
      <c r="H7" s="18">
        <f>G7/E7*100</f>
        <v>8.16032722513089</v>
      </c>
      <c r="I7" s="18">
        <f>G7/F7*100</f>
        <v>9.088177842565598</v>
      </c>
      <c r="J7" s="35">
        <f>G7/D7*100</f>
        <v>11.439364725403737</v>
      </c>
    </row>
    <row r="8" spans="1:10" ht="15" customHeight="1">
      <c r="A8" s="26" t="s">
        <v>45</v>
      </c>
      <c r="B8" s="7" t="s">
        <v>46</v>
      </c>
      <c r="C8" s="50">
        <f>511585.44+0.64</f>
        <v>511586.08</v>
      </c>
      <c r="D8" s="69">
        <v>223088.96</v>
      </c>
      <c r="E8" s="50">
        <v>667200</v>
      </c>
      <c r="F8" s="50">
        <v>333700</v>
      </c>
      <c r="G8" s="50">
        <v>242817.92</v>
      </c>
      <c r="H8" s="32">
        <f aca="true" t="shared" si="0" ref="H8:H30">G8/E8*100</f>
        <v>36.39357314148681</v>
      </c>
      <c r="I8" s="32">
        <f aca="true" t="shared" si="1" ref="I8:I30">G8/F8*100</f>
        <v>72.76533413245431</v>
      </c>
      <c r="J8" s="37">
        <f aca="true" t="shared" si="2" ref="J8:J30">G8/D8*100</f>
        <v>108.84353936653793</v>
      </c>
    </row>
    <row r="9" spans="1:10" ht="16.5" customHeight="1">
      <c r="A9" s="26" t="s">
        <v>2</v>
      </c>
      <c r="B9" s="7" t="s">
        <v>13</v>
      </c>
      <c r="C9" s="50">
        <v>21493.17</v>
      </c>
      <c r="D9" s="69">
        <v>6847.04</v>
      </c>
      <c r="E9" s="50">
        <v>13400</v>
      </c>
      <c r="F9" s="50">
        <v>4300</v>
      </c>
      <c r="G9" s="50">
        <v>1717.93</v>
      </c>
      <c r="H9" s="32">
        <f t="shared" si="0"/>
        <v>12.820373134328358</v>
      </c>
      <c r="I9" s="32">
        <f t="shared" si="1"/>
        <v>39.951860465116276</v>
      </c>
      <c r="J9" s="45">
        <f t="shared" si="2"/>
        <v>25.090111931579195</v>
      </c>
    </row>
    <row r="10" spans="1:10" ht="15.75" customHeight="1">
      <c r="A10" s="26" t="s">
        <v>29</v>
      </c>
      <c r="B10" s="7" t="s">
        <v>30</v>
      </c>
      <c r="C10" s="50">
        <v>226793</v>
      </c>
      <c r="D10" s="69">
        <v>30594.96</v>
      </c>
      <c r="E10" s="50">
        <v>0</v>
      </c>
      <c r="F10" s="50">
        <v>0</v>
      </c>
      <c r="G10" s="50">
        <v>0</v>
      </c>
      <c r="H10" s="61" t="e">
        <f t="shared" si="0"/>
        <v>#DIV/0!</v>
      </c>
      <c r="I10" s="61" t="e">
        <f t="shared" si="1"/>
        <v>#DIV/0!</v>
      </c>
      <c r="J10" s="37">
        <f t="shared" si="2"/>
        <v>0</v>
      </c>
    </row>
    <row r="11" spans="1:10" ht="15" customHeight="1">
      <c r="A11" s="26" t="s">
        <v>3</v>
      </c>
      <c r="B11" s="7" t="s">
        <v>18</v>
      </c>
      <c r="C11" s="50">
        <v>1299519.11</v>
      </c>
      <c r="D11" s="69">
        <v>144500.4</v>
      </c>
      <c r="E11" s="50">
        <v>1136800</v>
      </c>
      <c r="F11" s="50">
        <v>646400</v>
      </c>
      <c r="G11" s="50">
        <v>667872.98</v>
      </c>
      <c r="H11" s="32">
        <f t="shared" si="0"/>
        <v>58.750262139338496</v>
      </c>
      <c r="I11" s="32">
        <f t="shared" si="1"/>
        <v>103.3219337871287</v>
      </c>
      <c r="J11" s="37">
        <f t="shared" si="2"/>
        <v>462.1945544787419</v>
      </c>
    </row>
    <row r="12" spans="1:10" ht="15.75" customHeight="1">
      <c r="A12" s="26" t="s">
        <v>20</v>
      </c>
      <c r="B12" s="7" t="s">
        <v>21</v>
      </c>
      <c r="C12" s="50">
        <v>2800</v>
      </c>
      <c r="D12" s="69">
        <v>600</v>
      </c>
      <c r="E12" s="50">
        <v>2900</v>
      </c>
      <c r="F12" s="50">
        <v>1500</v>
      </c>
      <c r="G12" s="50">
        <v>2100</v>
      </c>
      <c r="H12" s="32">
        <f t="shared" si="0"/>
        <v>72.41379310344827</v>
      </c>
      <c r="I12" s="32">
        <f t="shared" si="1"/>
        <v>140</v>
      </c>
      <c r="J12" s="37">
        <f t="shared" si="2"/>
        <v>350</v>
      </c>
    </row>
    <row r="13" spans="1:10" ht="13.5" customHeight="1" hidden="1">
      <c r="A13" s="26" t="s">
        <v>7</v>
      </c>
      <c r="B13" s="7" t="s">
        <v>8</v>
      </c>
      <c r="C13" s="50">
        <v>0</v>
      </c>
      <c r="D13" s="69">
        <v>0</v>
      </c>
      <c r="E13" s="50">
        <v>0</v>
      </c>
      <c r="F13" s="50">
        <v>0</v>
      </c>
      <c r="G13" s="50">
        <v>0</v>
      </c>
      <c r="H13" s="61" t="e">
        <f t="shared" si="0"/>
        <v>#DIV/0!</v>
      </c>
      <c r="I13" s="61" t="e">
        <f t="shared" si="1"/>
        <v>#DIV/0!</v>
      </c>
      <c r="J13" s="62" t="e">
        <f t="shared" si="2"/>
        <v>#DIV/0!</v>
      </c>
    </row>
    <row r="14" spans="1:10" ht="18.75" customHeight="1">
      <c r="A14" s="26" t="s">
        <v>31</v>
      </c>
      <c r="B14" s="7" t="s">
        <v>51</v>
      </c>
      <c r="C14" s="50">
        <v>72216</v>
      </c>
      <c r="D14" s="69">
        <v>24616</v>
      </c>
      <c r="E14" s="50">
        <v>72200</v>
      </c>
      <c r="F14" s="50">
        <v>36100</v>
      </c>
      <c r="G14" s="50">
        <v>27077.6</v>
      </c>
      <c r="H14" s="32">
        <f t="shared" si="0"/>
        <v>37.503601108033244</v>
      </c>
      <c r="I14" s="32">
        <f t="shared" si="1"/>
        <v>75.00720221606649</v>
      </c>
      <c r="J14" s="37">
        <f t="shared" si="2"/>
        <v>109.99999999999999</v>
      </c>
    </row>
    <row r="15" spans="1:10" ht="15.75" customHeight="1" hidden="1">
      <c r="A15" s="42" t="s">
        <v>38</v>
      </c>
      <c r="B15" s="7" t="s">
        <v>39</v>
      </c>
      <c r="C15" s="50">
        <v>0</v>
      </c>
      <c r="D15" s="69">
        <v>0</v>
      </c>
      <c r="E15" s="50">
        <v>0</v>
      </c>
      <c r="F15" s="50">
        <v>0</v>
      </c>
      <c r="G15" s="50">
        <v>0</v>
      </c>
      <c r="H15" s="32" t="e">
        <f t="shared" si="0"/>
        <v>#DIV/0!</v>
      </c>
      <c r="I15" s="32" t="e">
        <f t="shared" si="1"/>
        <v>#DIV/0!</v>
      </c>
      <c r="J15" s="62" t="e">
        <f t="shared" si="2"/>
        <v>#DIV/0!</v>
      </c>
    </row>
    <row r="16" spans="1:10" ht="14.25" customHeight="1">
      <c r="A16" s="26" t="s">
        <v>37</v>
      </c>
      <c r="B16" s="7" t="s">
        <v>36</v>
      </c>
      <c r="C16" s="50">
        <v>68195.12</v>
      </c>
      <c r="D16" s="69">
        <v>59707.31</v>
      </c>
      <c r="E16" s="50">
        <v>32000</v>
      </c>
      <c r="F16" s="50">
        <v>20000</v>
      </c>
      <c r="G16" s="50">
        <v>8156.09</v>
      </c>
      <c r="H16" s="32">
        <f t="shared" si="0"/>
        <v>25.48778125</v>
      </c>
      <c r="I16" s="32">
        <f t="shared" si="1"/>
        <v>40.78045</v>
      </c>
      <c r="J16" s="37">
        <f t="shared" si="2"/>
        <v>13.660119673788687</v>
      </c>
    </row>
    <row r="17" spans="1:10" ht="14.25" customHeight="1" hidden="1">
      <c r="A17" s="27" t="s">
        <v>34</v>
      </c>
      <c r="B17" s="7" t="s">
        <v>35</v>
      </c>
      <c r="C17" s="51">
        <v>0</v>
      </c>
      <c r="D17" s="70">
        <v>0</v>
      </c>
      <c r="E17" s="51">
        <v>0</v>
      </c>
      <c r="F17" s="51">
        <v>0</v>
      </c>
      <c r="G17" s="51">
        <v>0</v>
      </c>
      <c r="H17" s="33" t="e">
        <f t="shared" si="0"/>
        <v>#DIV/0!</v>
      </c>
      <c r="I17" s="33" t="e">
        <f t="shared" si="1"/>
        <v>#DIV/0!</v>
      </c>
      <c r="J17" s="36" t="e">
        <f t="shared" si="2"/>
        <v>#DIV/0!</v>
      </c>
    </row>
    <row r="18" spans="1:10" ht="14.25" customHeight="1">
      <c r="A18" s="41" t="s">
        <v>32</v>
      </c>
      <c r="B18" s="7" t="s">
        <v>33</v>
      </c>
      <c r="C18" s="51">
        <v>631050</v>
      </c>
      <c r="D18" s="70">
        <v>60100</v>
      </c>
      <c r="E18" s="51">
        <v>0</v>
      </c>
      <c r="F18" s="51">
        <v>0</v>
      </c>
      <c r="G18" s="51">
        <v>-80000</v>
      </c>
      <c r="H18" s="33" t="e">
        <f t="shared" si="0"/>
        <v>#DIV/0!</v>
      </c>
      <c r="I18" s="33" t="e">
        <f t="shared" si="1"/>
        <v>#DIV/0!</v>
      </c>
      <c r="J18" s="37">
        <f t="shared" si="2"/>
        <v>-133.11148086522462</v>
      </c>
    </row>
    <row r="19" spans="1:10" ht="14.25" customHeight="1" hidden="1">
      <c r="A19" s="27" t="s">
        <v>22</v>
      </c>
      <c r="B19" s="8" t="s">
        <v>23</v>
      </c>
      <c r="C19" s="51">
        <v>0</v>
      </c>
      <c r="D19" s="70">
        <v>0</v>
      </c>
      <c r="E19" s="51">
        <v>0</v>
      </c>
      <c r="F19" s="51">
        <v>0</v>
      </c>
      <c r="G19" s="51">
        <v>0</v>
      </c>
      <c r="H19" s="61" t="e">
        <f>G19/E19*100</f>
        <v>#DIV/0!</v>
      </c>
      <c r="I19" s="61" t="e">
        <f>G19/F19*100</f>
        <v>#DIV/0!</v>
      </c>
      <c r="J19" s="36" t="e">
        <f>G19/D19*100</f>
        <v>#DIV/0!</v>
      </c>
    </row>
    <row r="20" spans="1:10" ht="14.25" customHeight="1" thickBot="1">
      <c r="A20" s="41" t="s">
        <v>40</v>
      </c>
      <c r="B20" s="8" t="s">
        <v>41</v>
      </c>
      <c r="C20" s="51">
        <v>1044.1</v>
      </c>
      <c r="D20" s="70">
        <v>0</v>
      </c>
      <c r="E20" s="51">
        <v>0</v>
      </c>
      <c r="F20" s="51">
        <v>0</v>
      </c>
      <c r="G20" s="51">
        <v>10959.06</v>
      </c>
      <c r="H20" s="33" t="e">
        <f t="shared" si="0"/>
        <v>#DIV/0!</v>
      </c>
      <c r="I20" s="33" t="e">
        <f t="shared" si="1"/>
        <v>#DIV/0!</v>
      </c>
      <c r="J20" s="36" t="e">
        <f t="shared" si="2"/>
        <v>#DIV/0!</v>
      </c>
    </row>
    <row r="21" spans="1:10" ht="14.25" customHeight="1" hidden="1">
      <c r="A21" s="28" t="s">
        <v>11</v>
      </c>
      <c r="B21" s="17" t="s">
        <v>14</v>
      </c>
      <c r="C21" s="46">
        <v>0</v>
      </c>
      <c r="D21" s="71">
        <v>0</v>
      </c>
      <c r="E21" s="46">
        <v>0</v>
      </c>
      <c r="F21" s="46">
        <v>0</v>
      </c>
      <c r="G21" s="46">
        <v>0</v>
      </c>
      <c r="H21" s="33" t="e">
        <f t="shared" si="0"/>
        <v>#DIV/0!</v>
      </c>
      <c r="I21" s="33" t="e">
        <f t="shared" si="1"/>
        <v>#DIV/0!</v>
      </c>
      <c r="J21" s="36" t="e">
        <f t="shared" si="2"/>
        <v>#DIV/0!</v>
      </c>
    </row>
    <row r="22" spans="1:10" ht="18" customHeight="1" thickBot="1">
      <c r="A22" s="52" t="s">
        <v>42</v>
      </c>
      <c r="B22" s="53"/>
      <c r="C22" s="54">
        <f>SUM(C7:C21)</f>
        <v>3199678.18</v>
      </c>
      <c r="D22" s="72">
        <f>SUM(D7:D21)</f>
        <v>877056.5700000001</v>
      </c>
      <c r="E22" s="54">
        <f>SUM(E7:E21)</f>
        <v>2382900</v>
      </c>
      <c r="F22" s="54">
        <f>SUM(F7:F21)</f>
        <v>1453600</v>
      </c>
      <c r="G22" s="54">
        <f>SUM(G7:G21)</f>
        <v>918108.52</v>
      </c>
      <c r="H22" s="55">
        <f t="shared" si="0"/>
        <v>38.529041084392965</v>
      </c>
      <c r="I22" s="55">
        <f t="shared" si="1"/>
        <v>63.16101541001651</v>
      </c>
      <c r="J22" s="56">
        <f t="shared" si="2"/>
        <v>104.680650188847</v>
      </c>
    </row>
    <row r="23" spans="1:10" ht="13.5">
      <c r="A23" s="29" t="s">
        <v>15</v>
      </c>
      <c r="B23" s="4" t="s">
        <v>16</v>
      </c>
      <c r="C23" s="48">
        <v>4266100</v>
      </c>
      <c r="D23" s="73">
        <v>2198370</v>
      </c>
      <c r="E23" s="48">
        <v>3866300</v>
      </c>
      <c r="F23" s="48">
        <v>2085710</v>
      </c>
      <c r="G23" s="48">
        <v>2085710</v>
      </c>
      <c r="H23" s="34">
        <f t="shared" si="0"/>
        <v>53.94589142073818</v>
      </c>
      <c r="I23" s="34">
        <f t="shared" si="1"/>
        <v>100</v>
      </c>
      <c r="J23" s="40">
        <f t="shared" si="2"/>
        <v>94.87529396780342</v>
      </c>
    </row>
    <row r="24" spans="1:10" ht="16.5" customHeight="1">
      <c r="A24" s="27" t="s">
        <v>17</v>
      </c>
      <c r="B24" s="7" t="s">
        <v>10</v>
      </c>
      <c r="C24" s="51">
        <v>1242867.95</v>
      </c>
      <c r="D24" s="70">
        <v>1179430</v>
      </c>
      <c r="E24" s="51">
        <v>2063600</v>
      </c>
      <c r="F24" s="51">
        <v>2063600</v>
      </c>
      <c r="G24" s="51">
        <f>1488200+575400</f>
        <v>2063600</v>
      </c>
      <c r="H24" s="32">
        <f t="shared" si="0"/>
        <v>100</v>
      </c>
      <c r="I24" s="32">
        <f t="shared" si="1"/>
        <v>100</v>
      </c>
      <c r="J24" s="37">
        <f t="shared" si="2"/>
        <v>174.96587334559914</v>
      </c>
    </row>
    <row r="25" spans="1:10" ht="16.5" customHeight="1">
      <c r="A25" s="26" t="s">
        <v>9</v>
      </c>
      <c r="B25" s="7" t="s">
        <v>26</v>
      </c>
      <c r="C25" s="50">
        <v>103240</v>
      </c>
      <c r="D25" s="69">
        <v>57260</v>
      </c>
      <c r="E25" s="50">
        <v>97630</v>
      </c>
      <c r="F25" s="50">
        <v>56340</v>
      </c>
      <c r="G25" s="50">
        <v>56340</v>
      </c>
      <c r="H25" s="32">
        <f t="shared" si="0"/>
        <v>57.7076718221858</v>
      </c>
      <c r="I25" s="32">
        <f t="shared" si="1"/>
        <v>100</v>
      </c>
      <c r="J25" s="37">
        <f t="shared" si="2"/>
        <v>98.39329374781698</v>
      </c>
    </row>
    <row r="26" spans="1:10" ht="16.5" customHeight="1">
      <c r="A26" s="27" t="s">
        <v>27</v>
      </c>
      <c r="B26" s="8" t="s">
        <v>28</v>
      </c>
      <c r="C26" s="51">
        <v>2008290.1</v>
      </c>
      <c r="D26" s="70">
        <v>555105.92</v>
      </c>
      <c r="E26" s="51">
        <v>1004411.2</v>
      </c>
      <c r="F26" s="51">
        <v>779111.2</v>
      </c>
      <c r="G26" s="51">
        <v>172382.12</v>
      </c>
      <c r="H26" s="32">
        <f t="shared" si="0"/>
        <v>17.16250475900707</v>
      </c>
      <c r="I26" s="47">
        <f t="shared" si="1"/>
        <v>22.125483499659612</v>
      </c>
      <c r="J26" s="63">
        <f t="shared" si="2"/>
        <v>31.05391489970058</v>
      </c>
    </row>
    <row r="27" spans="1:10" ht="16.5" customHeight="1">
      <c r="A27" s="27" t="s">
        <v>52</v>
      </c>
      <c r="B27" s="8" t="s">
        <v>53</v>
      </c>
      <c r="C27" s="51">
        <v>0</v>
      </c>
      <c r="D27" s="70">
        <v>0</v>
      </c>
      <c r="E27" s="51">
        <v>2000</v>
      </c>
      <c r="F27" s="51">
        <v>2000</v>
      </c>
      <c r="G27" s="51">
        <v>2000</v>
      </c>
      <c r="H27" s="32">
        <f t="shared" si="0"/>
        <v>100</v>
      </c>
      <c r="I27" s="47">
        <f t="shared" si="1"/>
        <v>100</v>
      </c>
      <c r="J27" s="63"/>
    </row>
    <row r="28" spans="1:10" ht="16.5" customHeight="1" thickBot="1">
      <c r="A28" s="28" t="s">
        <v>43</v>
      </c>
      <c r="B28" s="17" t="s">
        <v>44</v>
      </c>
      <c r="C28" s="46">
        <v>0</v>
      </c>
      <c r="D28" s="71">
        <v>0</v>
      </c>
      <c r="E28" s="46">
        <v>0</v>
      </c>
      <c r="F28" s="46">
        <v>0</v>
      </c>
      <c r="G28" s="46">
        <v>-91980.11</v>
      </c>
      <c r="H28" s="43"/>
      <c r="I28" s="43"/>
      <c r="J28" s="44"/>
    </row>
    <row r="29" spans="1:10" ht="16.5" customHeight="1" thickBot="1">
      <c r="A29" s="52" t="s">
        <v>5</v>
      </c>
      <c r="B29" s="57"/>
      <c r="C29" s="58">
        <f>C26+C25+C24+C23+C28+C27</f>
        <v>7620498.05</v>
      </c>
      <c r="D29" s="74">
        <f>D26+D25+D24+D23+D28+D27</f>
        <v>3990165.92</v>
      </c>
      <c r="E29" s="58">
        <f>E26+E25+E24+E23+E28+E27</f>
        <v>7033941.2</v>
      </c>
      <c r="F29" s="58">
        <f>F26+F25+F24+F23+F28+F27</f>
        <v>4986761.2</v>
      </c>
      <c r="G29" s="58">
        <f>G26+G25+G24+G23+G28+G27</f>
        <v>4288052.01</v>
      </c>
      <c r="H29" s="55">
        <f t="shared" si="0"/>
        <v>60.962295362946726</v>
      </c>
      <c r="I29" s="55">
        <f t="shared" si="1"/>
        <v>85.9887176871433</v>
      </c>
      <c r="J29" s="56">
        <f t="shared" si="2"/>
        <v>107.46550634666339</v>
      </c>
    </row>
    <row r="30" spans="1:10" ht="15.75" customHeight="1" thickBot="1">
      <c r="A30" s="52" t="s">
        <v>6</v>
      </c>
      <c r="B30" s="59"/>
      <c r="C30" s="60">
        <f>C29+C22</f>
        <v>10820176.23</v>
      </c>
      <c r="D30" s="75">
        <f>D29+D22</f>
        <v>4867222.49</v>
      </c>
      <c r="E30" s="60">
        <f>E29+E22</f>
        <v>9416841.2</v>
      </c>
      <c r="F30" s="60">
        <f>F29+F22</f>
        <v>6440361.2</v>
      </c>
      <c r="G30" s="60">
        <f>G29+G22</f>
        <v>5206160.529999999</v>
      </c>
      <c r="H30" s="55">
        <f t="shared" si="0"/>
        <v>55.285635803224544</v>
      </c>
      <c r="I30" s="55">
        <f t="shared" si="1"/>
        <v>80.8364681471592</v>
      </c>
      <c r="J30" s="56">
        <f t="shared" si="2"/>
        <v>106.96368494960664</v>
      </c>
    </row>
    <row r="31" spans="1:7" ht="13.5">
      <c r="A31" s="9"/>
      <c r="B31" s="6"/>
      <c r="C31" s="25"/>
      <c r="D31" s="25"/>
      <c r="E31" s="25"/>
      <c r="F31" s="25"/>
      <c r="G31" s="25"/>
    </row>
  </sheetData>
  <sheetProtection/>
  <mergeCells count="8">
    <mergeCell ref="E5:E6"/>
    <mergeCell ref="F5:F6"/>
    <mergeCell ref="G5:G6"/>
    <mergeCell ref="H5:J5"/>
    <mergeCell ref="A5:A6"/>
    <mergeCell ref="B5:B6"/>
    <mergeCell ref="C5:C6"/>
    <mergeCell ref="D5:D6"/>
  </mergeCells>
  <printOptions/>
  <pageMargins left="0" right="0" top="0.7874015748031497" bottom="0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2016-06-15T14:20:09Z</cp:lastPrinted>
  <dcterms:created xsi:type="dcterms:W3CDTF">2006-03-15T12:48:07Z</dcterms:created>
  <dcterms:modified xsi:type="dcterms:W3CDTF">2016-06-15T14:27:46Z</dcterms:modified>
  <cp:category/>
  <cp:version/>
  <cp:contentType/>
  <cp:contentStatus/>
</cp:coreProperties>
</file>