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75" yWindow="65431" windowWidth="14805" windowHeight="1152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<sst xmlns="http://schemas.openxmlformats.org/spreadsheetml/2006/main" count="59" uniqueCount="59">
  <si>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</si>
  <si>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</si>
  <si>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</si>
  <si>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</si>
  <si>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</si>
  <si>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</si>
  <si>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</si>
  <si>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</si>
  <si>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</si>
  <si>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</si>
  <si>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</si>
  <si>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</si>
  <si>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</si>
  <si>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</si>
  <si>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</si>
  <si>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</si>
  <si>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</si>
  <si>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</si>
  <si>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</si>
  <si>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</si>
  <si>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</si>
  <si>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>Доходы от продажи земельных участков</t>
  </si>
  <si>
    <t>11406000000000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</si>
  <si>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</si>
  <si>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</si>
  <si>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</si>
  <si>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</si>
  <si>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</si>
  <si>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</si>
  <si>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 xml:space="preserve">Доходы от реализации имущества </t>
  </si>
  <si>
    <t>11402000000000</t>
  </si>
  <si>
    <t>113000000000000</t>
  </si>
  <si>
    <t xml:space="preserve">Прочие доходы от оказания платных услуг (работ) </t>
  </si>
  <si>
    <t>Прочие поступления от использования имущества</t>
  </si>
  <si>
    <t>11109045000000</t>
  </si>
  <si>
    <t>Административные платежи</t>
  </si>
  <si>
    <t>11502050000000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</si>
  <si>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</si>
  <si>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</si>
  <si>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</si>
  <si>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</si>
  <si>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</si>
  <si>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</si>
  <si>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</si>
  <si>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Факт 2015 г.</t>
  </si>
  <si>
    <t>11105075000000</t>
  </si>
  <si>
    <t>Прочие безвозмездные поступления</t>
  </si>
  <si>
    <t>20700000000000</t>
  </si>
  <si>
    <t>План 2017 г.</t>
  </si>
  <si>
    <t>к плану 2017 г.</t>
  </si>
  <si>
    <t>структура факт 2017 г</t>
  </si>
  <si>
    <t>10606000000000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</si>
  <si>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2017 год.</t>
  </si>
  <si>
    <t>План 9 мес.    2017 г.</t>
  </si>
  <si>
    <t>к плану       9 мес.    2017 г.</t>
  </si>
  <si>
    <t>на 01.09.2017 г.</t>
  </si>
  <si>
    <t>Факт 8 мес. 2016 г.</t>
  </si>
  <si>
    <t>Факт 8 мес.  2017 г.</t>
  </si>
  <si>
    <t>к факту      8 мес.  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</si>
</sst>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9"/>
      <color indexed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wrapText="1"/>
    </xf>
    <xf numFmtId="172" fontId="7" fillId="0" borderId="11" xfId="0" applyNumberFormat="1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20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left" vertical="center"/>
    </xf>
    <xf numFmtId="172" fontId="6" fillId="0" borderId="0" xfId="0" applyNumberFormat="1" applyFont="1" applyAlignment="1">
      <alignment/>
    </xf>
    <xf numFmtId="0" fontId="18" fillId="0" borderId="0" xfId="0" applyFont="1" applyAlignment="1">
      <alignment/>
    </xf>
    <xf numFmtId="0" fontId="6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7" fillId="0" borderId="13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center" wrapText="1"/>
    </xf>
    <xf numFmtId="172" fontId="7" fillId="0" borderId="12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49" fontId="6" fillId="0" borderId="25" xfId="0" applyNumberFormat="1" applyFont="1" applyBorder="1" applyAlignment="1">
      <alignment horizontal="center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Border="1" applyAlignment="1">
      <alignment/>
    </xf>
    <xf numFmtId="172" fontId="11" fillId="0" borderId="21" xfId="0" applyNumberFormat="1" applyFont="1" applyBorder="1" applyAlignment="1">
      <alignment/>
    </xf>
    <xf numFmtId="172" fontId="7" fillId="0" borderId="19" xfId="0" applyNumberFormat="1" applyFont="1" applyBorder="1" applyAlignment="1">
      <alignment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34" borderId="11" xfId="0" applyNumberFormat="1" applyFont="1" applyFill="1" applyBorder="1" applyAlignment="1">
      <alignment horizontal="right"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4" fontId="6" fillId="34" borderId="25" xfId="0" applyNumberFormat="1" applyFont="1" applyFill="1" applyBorder="1" applyAlignment="1">
      <alignment horizontal="right" vertical="center" wrapText="1"/>
    </xf>
    <xf numFmtId="4" fontId="3" fillId="34" borderId="25" xfId="0" applyNumberFormat="1" applyFont="1" applyFill="1" applyBorder="1" applyAlignment="1">
      <alignment horizontal="right" vertical="center" wrapText="1"/>
    </xf>
    <xf numFmtId="4" fontId="7" fillId="34" borderId="14" xfId="0" applyNumberFormat="1" applyFont="1" applyFill="1" applyBorder="1" applyAlignment="1">
      <alignment horizontal="right" vertical="center" wrapText="1"/>
    </xf>
    <xf numFmtId="172" fontId="53" fillId="0" borderId="11" xfId="0" applyNumberFormat="1" applyFont="1" applyBorder="1" applyAlignment="1">
      <alignment/>
    </xf>
    <xf numFmtId="4" fontId="12" fillId="34" borderId="0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4" fontId="7" fillId="34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31" sqref="A31:IV37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73" customWidth="1"/>
    <col min="5" max="5" width="12.125" style="0" customWidth="1"/>
    <col min="6" max="6" width="12.875" style="0" customWidth="1"/>
    <col min="7" max="7" width="11.875" style="0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20" customFormat="1" ht="38.25" customHeight="1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</row>
    <row r="2" spans="1:8" ht="15.75">
      <c r="A2" s="13"/>
      <c r="B2" s="15"/>
      <c r="C2" s="14"/>
      <c r="D2" s="71"/>
      <c r="E2" s="14"/>
      <c r="F2" s="14"/>
      <c r="G2" s="14"/>
      <c r="H2" s="16"/>
    </row>
    <row r="3" spans="1:8" ht="15.75">
      <c r="A3" s="21" t="s">
        <v>55</v>
      </c>
      <c r="B3" s="1"/>
      <c r="C3" s="2"/>
      <c r="D3" s="72"/>
      <c r="E3" s="2"/>
      <c r="F3" s="2"/>
      <c r="G3" s="2"/>
      <c r="H3" s="3"/>
    </row>
    <row r="4" spans="1:9" ht="13.5" thickBot="1">
      <c r="A4" s="11"/>
      <c r="B4" s="12"/>
      <c r="E4" s="6"/>
      <c r="F4" s="6"/>
      <c r="G4" s="6"/>
      <c r="H4" s="35" t="s">
        <v>23</v>
      </c>
      <c r="I4" s="34" t="s">
        <v>24</v>
      </c>
    </row>
    <row r="5" spans="1:12" ht="30.75" customHeight="1">
      <c r="A5" s="81" t="s">
        <v>0</v>
      </c>
      <c r="B5" s="83" t="s">
        <v>1</v>
      </c>
      <c r="C5" s="85" t="s">
        <v>44</v>
      </c>
      <c r="D5" s="88" t="s">
        <v>56</v>
      </c>
      <c r="E5" s="85" t="s">
        <v>48</v>
      </c>
      <c r="F5" s="85" t="s">
        <v>53</v>
      </c>
      <c r="G5" s="85" t="s">
        <v>57</v>
      </c>
      <c r="H5" s="78" t="s">
        <v>18</v>
      </c>
      <c r="I5" s="79"/>
      <c r="J5" s="80"/>
      <c r="K5" s="76" t="s">
        <v>50</v>
      </c>
      <c r="L5" s="77"/>
    </row>
    <row r="6" spans="1:12" ht="41.25" thickBot="1">
      <c r="A6" s="82"/>
      <c r="B6" s="84"/>
      <c r="C6" s="86"/>
      <c r="D6" s="89"/>
      <c r="E6" s="87"/>
      <c r="F6" s="87"/>
      <c r="G6" s="87"/>
      <c r="H6" s="17" t="s">
        <v>49</v>
      </c>
      <c r="I6" s="17" t="s">
        <v>54</v>
      </c>
      <c r="J6" s="28" t="s">
        <v>58</v>
      </c>
      <c r="K6" s="40" t="s">
        <v>37</v>
      </c>
      <c r="L6" s="41" t="s">
        <v>38</v>
      </c>
    </row>
    <row r="7" spans="1:12" ht="17.25" customHeight="1">
      <c r="A7" s="27" t="s">
        <v>4</v>
      </c>
      <c r="B7" s="5" t="s">
        <v>12</v>
      </c>
      <c r="C7" s="47">
        <v>121185.35</v>
      </c>
      <c r="D7" s="69">
        <v>61735.1</v>
      </c>
      <c r="E7" s="62">
        <v>110100</v>
      </c>
      <c r="F7" s="62">
        <v>80100</v>
      </c>
      <c r="G7" s="69">
        <v>80993.4</v>
      </c>
      <c r="H7" s="19">
        <f>G7/E7*100</f>
        <v>73.56348773841961</v>
      </c>
      <c r="I7" s="19">
        <f>G7/F7*100</f>
        <v>101.11535580524344</v>
      </c>
      <c r="J7" s="32">
        <f>G7/D7*100</f>
        <v>131.19505759284428</v>
      </c>
      <c r="K7" s="4">
        <f aca="true" t="shared" si="0" ref="K7:K20">G7/$G$20*100</f>
        <v>2.021197239103076</v>
      </c>
      <c r="L7" s="4">
        <f aca="true" t="shared" si="1" ref="L7:L28">G7/$G$28*100</f>
        <v>0.751919798623034</v>
      </c>
    </row>
    <row r="8" spans="1:12" ht="15" customHeight="1">
      <c r="A8" s="23" t="s">
        <v>42</v>
      </c>
      <c r="B8" s="8" t="s">
        <v>43</v>
      </c>
      <c r="C8" s="48">
        <v>662577.39</v>
      </c>
      <c r="D8" s="63">
        <v>420313.01</v>
      </c>
      <c r="E8" s="63">
        <v>605900</v>
      </c>
      <c r="F8" s="63">
        <v>452000</v>
      </c>
      <c r="G8" s="63">
        <v>364121.92</v>
      </c>
      <c r="H8" s="29">
        <f aca="true" t="shared" si="2" ref="H8:H28">G8/E8*100</f>
        <v>60.09604225119657</v>
      </c>
      <c r="I8" s="29">
        <f aca="true" t="shared" si="3" ref="I8:I28">G8/F8*100</f>
        <v>80.55794690265486</v>
      </c>
      <c r="J8" s="33">
        <f aca="true" t="shared" si="4" ref="J8:J28">G8/D8*100</f>
        <v>86.63113235538438</v>
      </c>
      <c r="K8" s="4">
        <f t="shared" si="0"/>
        <v>9.08669372320351</v>
      </c>
      <c r="L8" s="4">
        <f t="shared" si="1"/>
        <v>3.380404832500333</v>
      </c>
    </row>
    <row r="9" spans="1:12" ht="16.5" customHeight="1">
      <c r="A9" s="23" t="s">
        <v>2</v>
      </c>
      <c r="B9" s="8" t="s">
        <v>13</v>
      </c>
      <c r="C9" s="48">
        <v>11678.08</v>
      </c>
      <c r="D9" s="63">
        <v>3255.88</v>
      </c>
      <c r="E9" s="63">
        <v>22000</v>
      </c>
      <c r="F9" s="63">
        <v>5000</v>
      </c>
      <c r="G9" s="63">
        <v>22240.25</v>
      </c>
      <c r="H9" s="29">
        <f t="shared" si="2"/>
        <v>101.09204545454547</v>
      </c>
      <c r="I9" s="29">
        <f t="shared" si="3"/>
        <v>444.805</v>
      </c>
      <c r="J9" s="43">
        <f t="shared" si="4"/>
        <v>683.079536100839</v>
      </c>
      <c r="K9" s="4">
        <f t="shared" si="0"/>
        <v>0.5550073450054225</v>
      </c>
      <c r="L9" s="4">
        <f t="shared" si="1"/>
        <v>0.20647218540431606</v>
      </c>
    </row>
    <row r="10" spans="1:12" ht="15" customHeight="1">
      <c r="A10" s="23" t="s">
        <v>3</v>
      </c>
      <c r="B10" s="8" t="s">
        <v>51</v>
      </c>
      <c r="C10" s="48">
        <v>4009440.93</v>
      </c>
      <c r="D10" s="63">
        <v>905883.19</v>
      </c>
      <c r="E10" s="63">
        <v>3922400</v>
      </c>
      <c r="F10" s="63">
        <v>3748900</v>
      </c>
      <c r="G10" s="63">
        <v>3486412.95</v>
      </c>
      <c r="H10" s="29">
        <f t="shared" si="2"/>
        <v>88.88468667142565</v>
      </c>
      <c r="I10" s="29">
        <f t="shared" si="3"/>
        <v>92.99829149883966</v>
      </c>
      <c r="J10" s="33">
        <f t="shared" si="4"/>
        <v>384.86341158400353</v>
      </c>
      <c r="K10" s="4">
        <f t="shared" si="0"/>
        <v>87.00373399453795</v>
      </c>
      <c r="L10" s="4">
        <f t="shared" si="1"/>
        <v>32.36687092134344</v>
      </c>
    </row>
    <row r="11" spans="1:12" ht="15.75" customHeight="1">
      <c r="A11" s="23" t="s">
        <v>19</v>
      </c>
      <c r="B11" s="8" t="s">
        <v>20</v>
      </c>
      <c r="C11" s="48">
        <v>3500</v>
      </c>
      <c r="D11" s="63">
        <v>2500</v>
      </c>
      <c r="E11" s="63">
        <v>3500</v>
      </c>
      <c r="F11" s="63">
        <v>2500</v>
      </c>
      <c r="G11" s="63">
        <v>1800</v>
      </c>
      <c r="H11" s="29">
        <f t="shared" si="2"/>
        <v>51.42857142857142</v>
      </c>
      <c r="I11" s="29">
        <f t="shared" si="3"/>
        <v>72</v>
      </c>
      <c r="J11" s="33">
        <f t="shared" si="4"/>
        <v>72</v>
      </c>
      <c r="K11" s="4">
        <f t="shared" si="0"/>
        <v>0.04491915428152833</v>
      </c>
      <c r="L11" s="4">
        <f t="shared" si="1"/>
        <v>0.01671069047010573</v>
      </c>
    </row>
    <row r="12" spans="1:12" ht="13.5" customHeight="1" hidden="1">
      <c r="A12" s="23" t="s">
        <v>7</v>
      </c>
      <c r="B12" s="8" t="s">
        <v>8</v>
      </c>
      <c r="C12" s="48">
        <v>0</v>
      </c>
      <c r="D12" s="63">
        <v>0</v>
      </c>
      <c r="E12" s="63">
        <v>0</v>
      </c>
      <c r="F12" s="63">
        <v>0</v>
      </c>
      <c r="G12" s="63">
        <v>0</v>
      </c>
      <c r="H12" s="59" t="e">
        <f t="shared" si="2"/>
        <v>#DIV/0!</v>
      </c>
      <c r="I12" s="59" t="e">
        <f t="shared" si="3"/>
        <v>#DIV/0!</v>
      </c>
      <c r="J12" s="60" t="e">
        <f t="shared" si="4"/>
        <v>#DIV/0!</v>
      </c>
      <c r="K12" s="4">
        <f t="shared" si="0"/>
        <v>0</v>
      </c>
      <c r="L12" s="4">
        <f t="shared" si="1"/>
        <v>0</v>
      </c>
    </row>
    <row r="13" spans="1:12" ht="18.75" customHeight="1">
      <c r="A13" s="23" t="s">
        <v>28</v>
      </c>
      <c r="B13" s="8" t="s">
        <v>45</v>
      </c>
      <c r="C13" s="48">
        <v>90396.66</v>
      </c>
      <c r="D13" s="63">
        <v>57896.06</v>
      </c>
      <c r="E13" s="63">
        <v>79400</v>
      </c>
      <c r="F13" s="63">
        <v>59400</v>
      </c>
      <c r="G13" s="63">
        <v>51630.7</v>
      </c>
      <c r="H13" s="29">
        <f t="shared" si="2"/>
        <v>65.02607052896725</v>
      </c>
      <c r="I13" s="29">
        <f t="shared" si="3"/>
        <v>86.92037037037036</v>
      </c>
      <c r="J13" s="33">
        <f t="shared" si="4"/>
        <v>89.1782618713605</v>
      </c>
      <c r="K13" s="4">
        <f t="shared" si="0"/>
        <v>1.2884485438685027</v>
      </c>
      <c r="L13" s="4">
        <f t="shared" si="1"/>
        <v>0.47932480358604873</v>
      </c>
    </row>
    <row r="14" spans="1:12" ht="15.75" customHeight="1" hidden="1">
      <c r="A14" s="37" t="s">
        <v>33</v>
      </c>
      <c r="B14" s="8" t="s">
        <v>34</v>
      </c>
      <c r="C14" s="48">
        <v>0</v>
      </c>
      <c r="D14" s="63">
        <v>0</v>
      </c>
      <c r="E14" s="63">
        <v>0</v>
      </c>
      <c r="F14" s="63">
        <v>0</v>
      </c>
      <c r="G14" s="63">
        <v>0</v>
      </c>
      <c r="H14" s="29" t="e">
        <f t="shared" si="2"/>
        <v>#DIV/0!</v>
      </c>
      <c r="I14" s="29" t="e">
        <f t="shared" si="3"/>
        <v>#DIV/0!</v>
      </c>
      <c r="J14" s="33" t="e">
        <f t="shared" si="4"/>
        <v>#DIV/0!</v>
      </c>
      <c r="K14" s="4">
        <f t="shared" si="0"/>
        <v>0</v>
      </c>
      <c r="L14" s="4">
        <f t="shared" si="1"/>
        <v>0</v>
      </c>
    </row>
    <row r="15" spans="1:12" ht="14.25" customHeight="1">
      <c r="A15" s="23" t="s">
        <v>32</v>
      </c>
      <c r="B15" s="8" t="s">
        <v>31</v>
      </c>
      <c r="C15" s="48">
        <v>42753.09</v>
      </c>
      <c r="D15" s="63">
        <v>20206.09</v>
      </c>
      <c r="E15" s="63">
        <v>0</v>
      </c>
      <c r="F15" s="63">
        <v>0</v>
      </c>
      <c r="G15" s="63">
        <v>0</v>
      </c>
      <c r="H15" s="70" t="e">
        <f t="shared" si="2"/>
        <v>#DIV/0!</v>
      </c>
      <c r="I15" s="70" t="e">
        <f t="shared" si="3"/>
        <v>#DIV/0!</v>
      </c>
      <c r="J15" s="33">
        <f t="shared" si="4"/>
        <v>0</v>
      </c>
      <c r="K15" s="4">
        <f t="shared" si="0"/>
        <v>0</v>
      </c>
      <c r="L15" s="4">
        <f t="shared" si="1"/>
        <v>0</v>
      </c>
    </row>
    <row r="16" spans="1:12" ht="14.25" customHeight="1" thickBot="1">
      <c r="A16" s="24" t="s">
        <v>29</v>
      </c>
      <c r="B16" s="8" t="s">
        <v>30</v>
      </c>
      <c r="C16" s="49">
        <v>-80000</v>
      </c>
      <c r="D16" s="64">
        <v>-80000</v>
      </c>
      <c r="E16" s="64">
        <v>0</v>
      </c>
      <c r="F16" s="64">
        <v>0</v>
      </c>
      <c r="G16" s="64">
        <v>0</v>
      </c>
      <c r="H16" s="30" t="e">
        <f t="shared" si="2"/>
        <v>#DIV/0!</v>
      </c>
      <c r="I16" s="30" t="e">
        <f t="shared" si="3"/>
        <v>#DIV/0!</v>
      </c>
      <c r="J16" s="33">
        <f t="shared" si="4"/>
        <v>0</v>
      </c>
      <c r="K16" s="4">
        <f t="shared" si="0"/>
        <v>0</v>
      </c>
      <c r="L16" s="4">
        <f t="shared" si="1"/>
        <v>0</v>
      </c>
    </row>
    <row r="17" spans="1:12" ht="14.25" customHeight="1" hidden="1">
      <c r="A17" s="24" t="s">
        <v>21</v>
      </c>
      <c r="B17" s="9" t="s">
        <v>22</v>
      </c>
      <c r="C17" s="49">
        <v>0</v>
      </c>
      <c r="D17" s="64">
        <v>0</v>
      </c>
      <c r="E17" s="64">
        <v>0</v>
      </c>
      <c r="F17" s="64">
        <v>0</v>
      </c>
      <c r="G17" s="64">
        <v>0</v>
      </c>
      <c r="H17" s="59" t="e">
        <f>G17/E17*100</f>
        <v>#DIV/0!</v>
      </c>
      <c r="I17" s="59" t="e">
        <f>G17/F17*100</f>
        <v>#DIV/0!</v>
      </c>
      <c r="J17" s="33" t="e">
        <f>G17/D17*100</f>
        <v>#DIV/0!</v>
      </c>
      <c r="K17" s="4">
        <f t="shared" si="0"/>
        <v>0</v>
      </c>
      <c r="L17" s="4">
        <f t="shared" si="1"/>
        <v>0</v>
      </c>
    </row>
    <row r="18" spans="1:12" ht="14.25" customHeight="1" hidden="1">
      <c r="A18" s="24" t="s">
        <v>35</v>
      </c>
      <c r="B18" s="9" t="s">
        <v>36</v>
      </c>
      <c r="C18" s="49">
        <v>0</v>
      </c>
      <c r="D18" s="64">
        <v>0</v>
      </c>
      <c r="E18" s="64">
        <v>0</v>
      </c>
      <c r="F18" s="64">
        <v>0</v>
      </c>
      <c r="G18" s="64">
        <v>0</v>
      </c>
      <c r="H18" s="30" t="e">
        <f t="shared" si="2"/>
        <v>#DIV/0!</v>
      </c>
      <c r="I18" s="30" t="e">
        <f t="shared" si="3"/>
        <v>#DIV/0!</v>
      </c>
      <c r="J18" s="33" t="e">
        <f t="shared" si="4"/>
        <v>#DIV/0!</v>
      </c>
      <c r="K18" s="4">
        <f t="shared" si="0"/>
        <v>0</v>
      </c>
      <c r="L18" s="4">
        <f t="shared" si="1"/>
        <v>0</v>
      </c>
    </row>
    <row r="19" spans="1:12" ht="14.25" customHeight="1" hidden="1">
      <c r="A19" s="25" t="s">
        <v>11</v>
      </c>
      <c r="B19" s="18" t="s">
        <v>14</v>
      </c>
      <c r="C19" s="44">
        <v>0</v>
      </c>
      <c r="D19" s="65">
        <v>0</v>
      </c>
      <c r="E19" s="65">
        <v>0</v>
      </c>
      <c r="F19" s="65">
        <v>0</v>
      </c>
      <c r="G19" s="65">
        <v>0</v>
      </c>
      <c r="H19" s="30" t="e">
        <f t="shared" si="2"/>
        <v>#DIV/0!</v>
      </c>
      <c r="I19" s="30" t="e">
        <f t="shared" si="3"/>
        <v>#DIV/0!</v>
      </c>
      <c r="J19" s="33" t="e">
        <f t="shared" si="4"/>
        <v>#DIV/0!</v>
      </c>
      <c r="K19" s="4">
        <f t="shared" si="0"/>
        <v>0</v>
      </c>
      <c r="L19" s="4">
        <f t="shared" si="1"/>
        <v>0</v>
      </c>
    </row>
    <row r="20" spans="1:12" ht="18" customHeight="1" thickBot="1">
      <c r="A20" s="50" t="s">
        <v>39</v>
      </c>
      <c r="B20" s="51"/>
      <c r="C20" s="52">
        <f>SUM(C7:C19)</f>
        <v>4861531.5</v>
      </c>
      <c r="D20" s="66">
        <f>SUM(D7:D19)</f>
        <v>1391789.33</v>
      </c>
      <c r="E20" s="66">
        <f>SUM(E7:E19)</f>
        <v>4743300</v>
      </c>
      <c r="F20" s="66">
        <f>SUM(F7:F19)</f>
        <v>4347900</v>
      </c>
      <c r="G20" s="66">
        <f>SUM(G7:G19)</f>
        <v>4007199.22</v>
      </c>
      <c r="H20" s="53">
        <f t="shared" si="2"/>
        <v>84.48125187106024</v>
      </c>
      <c r="I20" s="53">
        <f t="shared" si="3"/>
        <v>92.16401527174038</v>
      </c>
      <c r="J20" s="54">
        <f t="shared" si="4"/>
        <v>287.9170815312976</v>
      </c>
      <c r="K20" s="38">
        <f t="shared" si="0"/>
        <v>100</v>
      </c>
      <c r="L20" s="38">
        <f t="shared" si="1"/>
        <v>37.20170323192728</v>
      </c>
    </row>
    <row r="21" spans="1:12" ht="13.5">
      <c r="A21" s="26" t="s">
        <v>15</v>
      </c>
      <c r="B21" s="5" t="s">
        <v>16</v>
      </c>
      <c r="C21" s="46">
        <v>3866300</v>
      </c>
      <c r="D21" s="62">
        <v>3357480</v>
      </c>
      <c r="E21" s="62">
        <v>3703100</v>
      </c>
      <c r="F21" s="62">
        <v>3332870</v>
      </c>
      <c r="G21" s="62">
        <v>3332870</v>
      </c>
      <c r="H21" s="31">
        <f t="shared" si="2"/>
        <v>90.0021603521374</v>
      </c>
      <c r="I21" s="31">
        <f t="shared" si="3"/>
        <v>100</v>
      </c>
      <c r="J21" s="36">
        <f t="shared" si="4"/>
        <v>99.26700978114539</v>
      </c>
      <c r="L21" s="4">
        <f t="shared" si="1"/>
        <v>30.941421637278488</v>
      </c>
    </row>
    <row r="22" spans="1:12" ht="16.5" customHeight="1">
      <c r="A22" s="24" t="s">
        <v>17</v>
      </c>
      <c r="B22" s="8" t="s">
        <v>10</v>
      </c>
      <c r="C22" s="49">
        <v>2474357.1</v>
      </c>
      <c r="D22" s="64">
        <v>2117400</v>
      </c>
      <c r="E22" s="64">
        <v>2188500</v>
      </c>
      <c r="F22" s="64">
        <v>2188500</v>
      </c>
      <c r="G22" s="64">
        <v>2188500</v>
      </c>
      <c r="H22" s="29">
        <f t="shared" si="2"/>
        <v>100</v>
      </c>
      <c r="I22" s="29">
        <f t="shared" si="3"/>
        <v>100</v>
      </c>
      <c r="J22" s="33">
        <f t="shared" si="4"/>
        <v>103.35789175403798</v>
      </c>
      <c r="L22" s="4">
        <f t="shared" si="1"/>
        <v>20.317414496570215</v>
      </c>
    </row>
    <row r="23" spans="1:12" ht="16.5" customHeight="1">
      <c r="A23" s="23" t="s">
        <v>9</v>
      </c>
      <c r="B23" s="8" t="s">
        <v>25</v>
      </c>
      <c r="C23" s="48">
        <v>97630</v>
      </c>
      <c r="D23" s="63">
        <v>73472.5</v>
      </c>
      <c r="E23" s="63">
        <v>126400</v>
      </c>
      <c r="F23" s="63">
        <v>95050</v>
      </c>
      <c r="G23" s="63">
        <v>95050</v>
      </c>
      <c r="H23" s="29">
        <f t="shared" si="2"/>
        <v>75.19778481012658</v>
      </c>
      <c r="I23" s="29">
        <f t="shared" si="3"/>
        <v>100</v>
      </c>
      <c r="J23" s="33">
        <f t="shared" si="4"/>
        <v>129.3681309333424</v>
      </c>
      <c r="L23" s="4">
        <f t="shared" si="1"/>
        <v>0.8824172939908608</v>
      </c>
    </row>
    <row r="24" spans="1:12" ht="16.5" customHeight="1">
      <c r="A24" s="24" t="s">
        <v>26</v>
      </c>
      <c r="B24" s="9" t="s">
        <v>27</v>
      </c>
      <c r="C24" s="49">
        <v>1586446.42</v>
      </c>
      <c r="D24" s="64">
        <v>722111.86</v>
      </c>
      <c r="E24" s="64">
        <v>1746752.6</v>
      </c>
      <c r="F24" s="64">
        <v>1544177.6</v>
      </c>
      <c r="G24" s="64">
        <v>1147928.51</v>
      </c>
      <c r="H24" s="29">
        <f t="shared" si="2"/>
        <v>65.71786468215362</v>
      </c>
      <c r="I24" s="45">
        <f t="shared" si="3"/>
        <v>74.33915049667861</v>
      </c>
      <c r="J24" s="61">
        <f t="shared" si="4"/>
        <v>158.9682393528338</v>
      </c>
      <c r="L24" s="4">
        <f t="shared" si="1"/>
        <v>10.65704334023315</v>
      </c>
    </row>
    <row r="25" spans="1:12" ht="16.5" customHeight="1">
      <c r="A25" s="24" t="s">
        <v>46</v>
      </c>
      <c r="B25" s="9" t="s">
        <v>47</v>
      </c>
      <c r="C25" s="49">
        <v>2000</v>
      </c>
      <c r="D25" s="64">
        <v>2000</v>
      </c>
      <c r="E25" s="64">
        <v>0</v>
      </c>
      <c r="F25" s="64">
        <v>0</v>
      </c>
      <c r="G25" s="64">
        <v>0</v>
      </c>
      <c r="H25" s="45"/>
      <c r="I25" s="45"/>
      <c r="J25" s="61">
        <f t="shared" si="4"/>
        <v>0</v>
      </c>
      <c r="L25" s="4">
        <f t="shared" si="1"/>
        <v>0</v>
      </c>
    </row>
    <row r="26" spans="1:12" ht="16.5" customHeight="1" thickBot="1">
      <c r="A26" s="25" t="s">
        <v>40</v>
      </c>
      <c r="B26" s="18" t="s">
        <v>41</v>
      </c>
      <c r="C26" s="44">
        <v>-91980.11</v>
      </c>
      <c r="D26" s="65">
        <v>-91980.11</v>
      </c>
      <c r="E26" s="65">
        <v>0</v>
      </c>
      <c r="F26" s="65">
        <v>0</v>
      </c>
      <c r="G26" s="65">
        <v>0</v>
      </c>
      <c r="H26" s="42"/>
      <c r="I26" s="42"/>
      <c r="J26" s="61">
        <f t="shared" si="4"/>
        <v>0</v>
      </c>
      <c r="L26" s="4">
        <f t="shared" si="1"/>
        <v>0</v>
      </c>
    </row>
    <row r="27" spans="1:12" ht="16.5" customHeight="1" thickBot="1">
      <c r="A27" s="50" t="s">
        <v>5</v>
      </c>
      <c r="B27" s="55"/>
      <c r="C27" s="56">
        <f>SUM(C21:C26)</f>
        <v>7934753.409999999</v>
      </c>
      <c r="D27" s="67">
        <f>D24+D23+D22+D21+D26+D25</f>
        <v>6180484.249999999</v>
      </c>
      <c r="E27" s="67">
        <f>SUM(E21:E26)</f>
        <v>7764752.6</v>
      </c>
      <c r="F27" s="67">
        <f>SUM(F21:F26)</f>
        <v>7160597.6</v>
      </c>
      <c r="G27" s="67">
        <f>SUM(G21:G26)</f>
        <v>6764348.51</v>
      </c>
      <c r="H27" s="53">
        <f t="shared" si="2"/>
        <v>87.11608545003739</v>
      </c>
      <c r="I27" s="53">
        <f t="shared" si="3"/>
        <v>94.46625669902188</v>
      </c>
      <c r="J27" s="54">
        <f t="shared" si="4"/>
        <v>109.44690151099408</v>
      </c>
      <c r="K27" s="39"/>
      <c r="L27" s="38">
        <f t="shared" si="1"/>
        <v>62.79829676807272</v>
      </c>
    </row>
    <row r="28" spans="1:12" ht="15.75" customHeight="1" thickBot="1">
      <c r="A28" s="50" t="s">
        <v>6</v>
      </c>
      <c r="B28" s="57"/>
      <c r="C28" s="58">
        <f>C27+C20</f>
        <v>12796284.91</v>
      </c>
      <c r="D28" s="68">
        <f>D27+D20</f>
        <v>7572273.579999999</v>
      </c>
      <c r="E28" s="68">
        <f>E27+E20</f>
        <v>12508052.6</v>
      </c>
      <c r="F28" s="68">
        <f>F27+F20</f>
        <v>11508497.6</v>
      </c>
      <c r="G28" s="68">
        <f>G27+G20</f>
        <v>10771547.73</v>
      </c>
      <c r="H28" s="53">
        <f t="shared" si="2"/>
        <v>86.11690464109498</v>
      </c>
      <c r="I28" s="53">
        <f t="shared" si="3"/>
        <v>93.59647196694033</v>
      </c>
      <c r="J28" s="54">
        <f t="shared" si="4"/>
        <v>142.24984895487626</v>
      </c>
      <c r="K28" s="39"/>
      <c r="L28" s="38">
        <f t="shared" si="1"/>
        <v>100</v>
      </c>
    </row>
    <row r="29" spans="1:7" ht="13.5">
      <c r="A29" s="10"/>
      <c r="B29" s="7"/>
      <c r="C29" s="22"/>
      <c r="D29" s="74"/>
      <c r="E29" s="22"/>
      <c r="F29" s="22"/>
      <c r="G29" s="22"/>
    </row>
    <row r="30" spans="1:7" ht="13.5">
      <c r="A30" s="10"/>
      <c r="B30" s="7"/>
      <c r="C30" s="22"/>
      <c r="D30" s="74"/>
      <c r="E30" s="22"/>
      <c r="F30" s="22"/>
      <c r="G30" s="22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2017-09-05T09:12:33Z</cp:lastPrinted>
  <dcterms:created xsi:type="dcterms:W3CDTF">2006-03-15T12:48:07Z</dcterms:created>
  <dcterms:modified xsi:type="dcterms:W3CDTF">2017-09-11T08:37:40Z</dcterms:modified>
  <cp:category/>
  <cp:version/>
  <cp:contentType/>
  <cp:contentStatus/>
</cp:coreProperties>
</file>