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140" yWindow="65431" windowWidth="15540" windowHeight="1152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<sst xmlns="http://schemas.openxmlformats.org/spreadsheetml/2006/main" count="56" uniqueCount="56">
  <si>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</si>
  <si>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</si>
  <si>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</si>
  <si>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</si>
  <si>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</si>
  <si>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</si>
  <si>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</si>
  <si>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</si>
  <si>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</si>
  <si>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</si>
  <si>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</si>
  <si>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</si>
  <si>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</si>
  <si>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</si>
  <si>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</si>
  <si>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</si>
  <si>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</si>
  <si>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</si>
  <si>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</si>
  <si>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</si>
  <si>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</si>
  <si>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</si>
  <si>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</si>
  <si>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</si>
  <si>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</si>
  <si>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</si>
  <si>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</si>
  <si>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</si>
  <si>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Аренда имущества</t>
  </si>
  <si>
    <t xml:space="preserve">Доходы от реализации имущества </t>
  </si>
  <si>
    <t>11402000000000</t>
  </si>
  <si>
    <t>113000000000000</t>
  </si>
  <si>
    <t xml:space="preserve">Прочие доходы от оказания платных услуг (работ) </t>
  </si>
  <si>
    <t>Прочие поступления от использования имущества</t>
  </si>
  <si>
    <t>11109045000000</t>
  </si>
  <si>
    <t>Административные платежи</t>
  </si>
  <si>
    <t>11502050000000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</si>
  <si>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</si>
  <si>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</si>
  <si>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</si>
  <si>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</si>
  <si>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</si>
  <si>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Факт 2015 г.</t>
  </si>
  <si>
    <t>11105075000000</t>
  </si>
  <si>
    <t>Прочие безвозмездные поступления</t>
  </si>
  <si>
    <t>20700000000000</t>
  </si>
  <si>
    <t>План 2017 г.</t>
  </si>
  <si>
    <t>к плану 2017 г.</t>
  </si>
  <si>
    <t>10606000000000</t>
  </si>
  <si>
    <t>Сведения об исполнении доходной части бюджета муниципального образования Черновское сельское поселение Сланцевского муниципального района Ленинградской области на 2017 год.</t>
  </si>
  <si>
    <t>на 01.08.2017 г.</t>
  </si>
  <si>
    <t>Факт 7 мес. 2016 г.</t>
  </si>
  <si>
    <t>План 9 мес.    2017 г.</t>
  </si>
  <si>
    <t>Факт 7 мес.  2017 г.</t>
  </si>
  <si>
    <t>к плану       9 мес.    2017 г.</t>
  </si>
  <si>
    <t>к факту      7 мес.  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</si>
</sst>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9"/>
      <color indexed="9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center" wrapText="1"/>
    </xf>
    <xf numFmtId="172" fontId="7" fillId="0" borderId="11" xfId="0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7" fillId="0" borderId="20" xfId="0" applyNumberFormat="1" applyFont="1" applyBorder="1" applyAlignment="1">
      <alignment/>
    </xf>
    <xf numFmtId="172" fontId="7" fillId="0" borderId="21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vertical="center"/>
    </xf>
    <xf numFmtId="172" fontId="7" fillId="0" borderId="22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left" vertical="center"/>
    </xf>
    <xf numFmtId="172" fontId="7" fillId="0" borderId="13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4" fontId="7" fillId="33" borderId="13" xfId="0" applyNumberFormat="1" applyFont="1" applyFill="1" applyBorder="1" applyAlignment="1">
      <alignment horizontal="right" vertical="center" wrapText="1"/>
    </xf>
    <xf numFmtId="172" fontId="7" fillId="0" borderId="12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49" fontId="3" fillId="0" borderId="23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 wrapText="1"/>
    </xf>
    <xf numFmtId="4" fontId="6" fillId="33" borderId="24" xfId="0" applyNumberFormat="1" applyFont="1" applyFill="1" applyBorder="1" applyAlignment="1">
      <alignment horizontal="right" vertical="center" wrapText="1"/>
    </xf>
    <xf numFmtId="172" fontId="6" fillId="0" borderId="24" xfId="0" applyNumberFormat="1" applyFont="1" applyBorder="1" applyAlignment="1">
      <alignment/>
    </xf>
    <xf numFmtId="172" fontId="6" fillId="0" borderId="25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center" vertical="center" wrapText="1"/>
    </xf>
    <xf numFmtId="4" fontId="6" fillId="33" borderId="24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" fontId="3" fillId="33" borderId="24" xfId="0" applyNumberFormat="1" applyFont="1" applyFill="1" applyBorder="1" applyAlignment="1">
      <alignment horizontal="right" vertical="center" wrapText="1"/>
    </xf>
    <xf numFmtId="172" fontId="11" fillId="0" borderId="11" xfId="0" applyNumberFormat="1" applyFont="1" applyBorder="1" applyAlignment="1">
      <alignment/>
    </xf>
    <xf numFmtId="172" fontId="11" fillId="0" borderId="21" xfId="0" applyNumberFormat="1" applyFont="1" applyBorder="1" applyAlignment="1">
      <alignment/>
    </xf>
    <xf numFmtId="172" fontId="7" fillId="0" borderId="19" xfId="0" applyNumberFormat="1" applyFont="1" applyBorder="1" applyAlignment="1">
      <alignment/>
    </xf>
    <xf numFmtId="4" fontId="7" fillId="34" borderId="10" xfId="0" applyNumberFormat="1" applyFont="1" applyFill="1" applyBorder="1" applyAlignment="1">
      <alignment horizontal="right" vertical="center" wrapText="1"/>
    </xf>
    <xf numFmtId="4" fontId="7" fillId="34" borderId="11" xfId="0" applyNumberFormat="1" applyFont="1" applyFill="1" applyBorder="1" applyAlignment="1">
      <alignment horizontal="right" vertical="center" wrapText="1"/>
    </xf>
    <xf numFmtId="4" fontId="7" fillId="34" borderId="12" xfId="0" applyNumberFormat="1" applyFont="1" applyFill="1" applyBorder="1" applyAlignment="1">
      <alignment horizontal="right" vertical="center" wrapText="1"/>
    </xf>
    <xf numFmtId="4" fontId="7" fillId="34" borderId="13" xfId="0" applyNumberFormat="1" applyFont="1" applyFill="1" applyBorder="1" applyAlignment="1">
      <alignment horizontal="right" vertical="center" wrapText="1"/>
    </xf>
    <xf numFmtId="4" fontId="6" fillId="34" borderId="24" xfId="0" applyNumberFormat="1" applyFont="1" applyFill="1" applyBorder="1" applyAlignment="1">
      <alignment horizontal="right" vertical="center" wrapText="1"/>
    </xf>
    <xf numFmtId="4" fontId="6" fillId="34" borderId="24" xfId="0" applyNumberFormat="1" applyFont="1" applyFill="1" applyBorder="1" applyAlignment="1">
      <alignment horizontal="right" vertical="center" wrapText="1"/>
    </xf>
    <xf numFmtId="4" fontId="3" fillId="34" borderId="24" xfId="0" applyNumberFormat="1" applyFont="1" applyFill="1" applyBorder="1" applyAlignment="1">
      <alignment horizontal="right" vertical="center" wrapText="1"/>
    </xf>
    <xf numFmtId="4" fontId="7" fillId="34" borderId="14" xfId="0" applyNumberFormat="1" applyFont="1" applyFill="1" applyBorder="1" applyAlignment="1">
      <alignment horizontal="right" vertical="center" wrapText="1"/>
    </xf>
    <xf numFmtId="172" fontId="52" fillId="0" borderId="11" xfId="0" applyNumberFormat="1" applyFont="1" applyBorder="1" applyAlignment="1">
      <alignment/>
    </xf>
    <xf numFmtId="4" fontId="12" fillId="34" borderId="0" xfId="0" applyNumberFormat="1" applyFont="1" applyFill="1" applyBorder="1" applyAlignment="1">
      <alignment horizontal="right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4" fontId="7" fillId="34" borderId="0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49" fontId="1" fillId="34" borderId="28" xfId="0" applyNumberFormat="1" applyFont="1" applyFill="1" applyBorder="1" applyAlignment="1">
      <alignment horizontal="center" vertical="center" wrapText="1"/>
    </xf>
    <xf numFmtId="49" fontId="1" fillId="34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O15" sqref="O15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0" customWidth="1"/>
    <col min="4" max="4" width="13.00390625" style="68" customWidth="1"/>
    <col min="5" max="5" width="12.125" style="0" customWidth="1"/>
    <col min="6" max="6" width="12.875" style="0" customWidth="1"/>
    <col min="7" max="7" width="11.875" style="0" customWidth="1"/>
    <col min="8" max="8" width="9.375" style="0" customWidth="1"/>
    <col min="9" max="9" width="8.25390625" style="0" customWidth="1"/>
    <col min="10" max="10" width="9.25390625" style="0" customWidth="1"/>
  </cols>
  <sheetData>
    <row r="1" spans="1:10" s="19" customFormat="1" ht="38.25" customHeight="1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0"/>
    </row>
    <row r="2" spans="1:8" ht="15.75">
      <c r="A2" s="12"/>
      <c r="B2" s="14"/>
      <c r="C2" s="13"/>
      <c r="D2" s="66"/>
      <c r="E2" s="13"/>
      <c r="F2" s="13"/>
      <c r="G2" s="13"/>
      <c r="H2" s="15"/>
    </row>
    <row r="3" spans="1:8" ht="15.75">
      <c r="A3" s="20" t="s">
        <v>50</v>
      </c>
      <c r="B3" s="1"/>
      <c r="C3" s="2"/>
      <c r="D3" s="67"/>
      <c r="E3" s="2"/>
      <c r="F3" s="2"/>
      <c r="G3" s="2"/>
      <c r="H3" s="3"/>
    </row>
    <row r="4" spans="1:9" ht="13.5" thickBot="1">
      <c r="A4" s="10"/>
      <c r="B4" s="11"/>
      <c r="E4" s="5"/>
      <c r="F4" s="5"/>
      <c r="G4" s="5"/>
      <c r="H4" s="34" t="s">
        <v>23</v>
      </c>
      <c r="I4" s="33" t="s">
        <v>24</v>
      </c>
    </row>
    <row r="5" spans="1:10" ht="30.75" customHeight="1">
      <c r="A5" s="74" t="s">
        <v>0</v>
      </c>
      <c r="B5" s="76" t="s">
        <v>1</v>
      </c>
      <c r="C5" s="78" t="s">
        <v>42</v>
      </c>
      <c r="D5" s="81" t="s">
        <v>51</v>
      </c>
      <c r="E5" s="78" t="s">
        <v>46</v>
      </c>
      <c r="F5" s="78" t="s">
        <v>52</v>
      </c>
      <c r="G5" s="78" t="s">
        <v>53</v>
      </c>
      <c r="H5" s="71" t="s">
        <v>18</v>
      </c>
      <c r="I5" s="72"/>
      <c r="J5" s="73"/>
    </row>
    <row r="6" spans="1:10" ht="33" thickBot="1">
      <c r="A6" s="75"/>
      <c r="B6" s="77"/>
      <c r="C6" s="79"/>
      <c r="D6" s="82"/>
      <c r="E6" s="80"/>
      <c r="F6" s="80"/>
      <c r="G6" s="80"/>
      <c r="H6" s="16" t="s">
        <v>47</v>
      </c>
      <c r="I6" s="16" t="s">
        <v>54</v>
      </c>
      <c r="J6" s="27" t="s">
        <v>55</v>
      </c>
    </row>
    <row r="7" spans="1:10" ht="17.25" customHeight="1">
      <c r="A7" s="26" t="s">
        <v>4</v>
      </c>
      <c r="B7" s="4" t="s">
        <v>12</v>
      </c>
      <c r="C7" s="42">
        <v>121185.35</v>
      </c>
      <c r="D7" s="64">
        <v>59225.04</v>
      </c>
      <c r="E7" s="57">
        <v>110100</v>
      </c>
      <c r="F7" s="57">
        <v>80100</v>
      </c>
      <c r="G7" s="64">
        <v>70935.9</v>
      </c>
      <c r="H7" s="18">
        <f>G7/E7*100</f>
        <v>64.42861035422342</v>
      </c>
      <c r="I7" s="18">
        <f>G7/F7*100</f>
        <v>88.55917602996254</v>
      </c>
      <c r="J7" s="31">
        <f>G7/D7*100</f>
        <v>119.77349445437267</v>
      </c>
    </row>
    <row r="8" spans="1:10" ht="15" customHeight="1">
      <c r="A8" s="22" t="s">
        <v>40</v>
      </c>
      <c r="B8" s="7" t="s">
        <v>41</v>
      </c>
      <c r="C8" s="43">
        <v>662577.39</v>
      </c>
      <c r="D8" s="58">
        <v>357164.68</v>
      </c>
      <c r="E8" s="58">
        <v>605900</v>
      </c>
      <c r="F8" s="58">
        <v>452000</v>
      </c>
      <c r="G8" s="58">
        <v>311479.71</v>
      </c>
      <c r="H8" s="28">
        <f aca="true" t="shared" si="0" ref="H8:H28">G8/E8*100</f>
        <v>51.40777521043077</v>
      </c>
      <c r="I8" s="28">
        <f aca="true" t="shared" si="1" ref="I8:I28">G8/F8*100</f>
        <v>68.91144026548673</v>
      </c>
      <c r="J8" s="32">
        <f aca="true" t="shared" si="2" ref="J8:J28">G8/D8*100</f>
        <v>87.20898998187614</v>
      </c>
    </row>
    <row r="9" spans="1:10" ht="16.5" customHeight="1">
      <c r="A9" s="22" t="s">
        <v>2</v>
      </c>
      <c r="B9" s="7" t="s">
        <v>13</v>
      </c>
      <c r="C9" s="43">
        <v>11678.08</v>
      </c>
      <c r="D9" s="58">
        <v>2696.39</v>
      </c>
      <c r="E9" s="58">
        <v>22000</v>
      </c>
      <c r="F9" s="58">
        <v>5000</v>
      </c>
      <c r="G9" s="58">
        <v>20235.42</v>
      </c>
      <c r="H9" s="28">
        <f t="shared" si="0"/>
        <v>91.97918181818181</v>
      </c>
      <c r="I9" s="28">
        <f t="shared" si="1"/>
        <v>404.7084</v>
      </c>
      <c r="J9" s="38">
        <f t="shared" si="2"/>
        <v>750.4633973572072</v>
      </c>
    </row>
    <row r="10" spans="1:10" ht="15" customHeight="1">
      <c r="A10" s="22" t="s">
        <v>3</v>
      </c>
      <c r="B10" s="7" t="s">
        <v>48</v>
      </c>
      <c r="C10" s="43">
        <v>4009440.93</v>
      </c>
      <c r="D10" s="58">
        <v>700543.34</v>
      </c>
      <c r="E10" s="58">
        <v>3622400</v>
      </c>
      <c r="F10" s="58">
        <v>3448900</v>
      </c>
      <c r="G10" s="58">
        <v>3468933.6</v>
      </c>
      <c r="H10" s="28">
        <f t="shared" si="0"/>
        <v>95.76340547703181</v>
      </c>
      <c r="I10" s="28">
        <f t="shared" si="1"/>
        <v>100.58086926266346</v>
      </c>
      <c r="J10" s="32">
        <f t="shared" si="2"/>
        <v>495.1775860148781</v>
      </c>
    </row>
    <row r="11" spans="1:10" ht="15.75" customHeight="1">
      <c r="A11" s="22" t="s">
        <v>19</v>
      </c>
      <c r="B11" s="7" t="s">
        <v>20</v>
      </c>
      <c r="C11" s="43">
        <v>3500</v>
      </c>
      <c r="D11" s="58">
        <v>2500</v>
      </c>
      <c r="E11" s="58">
        <v>3500</v>
      </c>
      <c r="F11" s="58">
        <v>2500</v>
      </c>
      <c r="G11" s="58">
        <v>1600</v>
      </c>
      <c r="H11" s="28">
        <f t="shared" si="0"/>
        <v>45.714285714285715</v>
      </c>
      <c r="I11" s="28">
        <f t="shared" si="1"/>
        <v>64</v>
      </c>
      <c r="J11" s="32">
        <f t="shared" si="2"/>
        <v>64</v>
      </c>
    </row>
    <row r="12" spans="1:10" ht="13.5" customHeight="1" hidden="1">
      <c r="A12" s="22" t="s">
        <v>7</v>
      </c>
      <c r="B12" s="7" t="s">
        <v>8</v>
      </c>
      <c r="C12" s="43">
        <v>0</v>
      </c>
      <c r="D12" s="58">
        <v>0</v>
      </c>
      <c r="E12" s="58">
        <v>0</v>
      </c>
      <c r="F12" s="58">
        <v>0</v>
      </c>
      <c r="G12" s="58">
        <v>0</v>
      </c>
      <c r="H12" s="54" t="e">
        <f t="shared" si="0"/>
        <v>#DIV/0!</v>
      </c>
      <c r="I12" s="54" t="e">
        <f t="shared" si="1"/>
        <v>#DIV/0!</v>
      </c>
      <c r="J12" s="55" t="e">
        <f t="shared" si="2"/>
        <v>#DIV/0!</v>
      </c>
    </row>
    <row r="13" spans="1:10" ht="18.75" customHeight="1">
      <c r="A13" s="22" t="s">
        <v>28</v>
      </c>
      <c r="B13" s="7" t="s">
        <v>43</v>
      </c>
      <c r="C13" s="43">
        <v>90396.66</v>
      </c>
      <c r="D13" s="58">
        <v>51276.26</v>
      </c>
      <c r="E13" s="58">
        <v>79400</v>
      </c>
      <c r="F13" s="58">
        <v>59400</v>
      </c>
      <c r="G13" s="58">
        <v>44348.92</v>
      </c>
      <c r="H13" s="28">
        <f t="shared" si="0"/>
        <v>55.85506297229219</v>
      </c>
      <c r="I13" s="28">
        <f t="shared" si="1"/>
        <v>74.66148148148147</v>
      </c>
      <c r="J13" s="32">
        <f t="shared" si="2"/>
        <v>86.49016133391943</v>
      </c>
    </row>
    <row r="14" spans="1:10" ht="15.75" customHeight="1" hidden="1">
      <c r="A14" s="36" t="s">
        <v>33</v>
      </c>
      <c r="B14" s="7" t="s">
        <v>34</v>
      </c>
      <c r="C14" s="43">
        <v>0</v>
      </c>
      <c r="D14" s="58">
        <v>0</v>
      </c>
      <c r="E14" s="58">
        <v>0</v>
      </c>
      <c r="F14" s="58">
        <v>0</v>
      </c>
      <c r="G14" s="58">
        <v>0</v>
      </c>
      <c r="H14" s="28" t="e">
        <f t="shared" si="0"/>
        <v>#DIV/0!</v>
      </c>
      <c r="I14" s="28" t="e">
        <f t="shared" si="1"/>
        <v>#DIV/0!</v>
      </c>
      <c r="J14" s="32" t="e">
        <f t="shared" si="2"/>
        <v>#DIV/0!</v>
      </c>
    </row>
    <row r="15" spans="1:10" ht="14.25" customHeight="1">
      <c r="A15" s="22" t="s">
        <v>32</v>
      </c>
      <c r="B15" s="7" t="s">
        <v>31</v>
      </c>
      <c r="C15" s="43">
        <v>42753.09</v>
      </c>
      <c r="D15" s="58">
        <v>12006.09</v>
      </c>
      <c r="E15" s="58">
        <v>0</v>
      </c>
      <c r="F15" s="58">
        <v>0</v>
      </c>
      <c r="G15" s="58">
        <v>0</v>
      </c>
      <c r="H15" s="65" t="e">
        <f t="shared" si="0"/>
        <v>#DIV/0!</v>
      </c>
      <c r="I15" s="65" t="e">
        <f t="shared" si="1"/>
        <v>#DIV/0!</v>
      </c>
      <c r="J15" s="32">
        <f t="shared" si="2"/>
        <v>0</v>
      </c>
    </row>
    <row r="16" spans="1:10" ht="14.25" customHeight="1" thickBot="1">
      <c r="A16" s="23" t="s">
        <v>29</v>
      </c>
      <c r="B16" s="7" t="s">
        <v>30</v>
      </c>
      <c r="C16" s="44">
        <v>-80000</v>
      </c>
      <c r="D16" s="59">
        <v>-80000</v>
      </c>
      <c r="E16" s="59">
        <v>0</v>
      </c>
      <c r="F16" s="59">
        <v>0</v>
      </c>
      <c r="G16" s="59">
        <v>0</v>
      </c>
      <c r="H16" s="29" t="e">
        <f t="shared" si="0"/>
        <v>#DIV/0!</v>
      </c>
      <c r="I16" s="29" t="e">
        <f t="shared" si="1"/>
        <v>#DIV/0!</v>
      </c>
      <c r="J16" s="32">
        <f t="shared" si="2"/>
        <v>0</v>
      </c>
    </row>
    <row r="17" spans="1:10" ht="14.25" customHeight="1" hidden="1">
      <c r="A17" s="23" t="s">
        <v>21</v>
      </c>
      <c r="B17" s="8" t="s">
        <v>22</v>
      </c>
      <c r="C17" s="44">
        <v>0</v>
      </c>
      <c r="D17" s="59">
        <v>0</v>
      </c>
      <c r="E17" s="59">
        <v>0</v>
      </c>
      <c r="F17" s="59">
        <v>0</v>
      </c>
      <c r="G17" s="59">
        <v>0</v>
      </c>
      <c r="H17" s="54" t="e">
        <f>G17/E17*100</f>
        <v>#DIV/0!</v>
      </c>
      <c r="I17" s="54" t="e">
        <f>G17/F17*100</f>
        <v>#DIV/0!</v>
      </c>
      <c r="J17" s="32" t="e">
        <f>G17/D17*100</f>
        <v>#DIV/0!</v>
      </c>
    </row>
    <row r="18" spans="1:10" ht="14.25" customHeight="1" hidden="1">
      <c r="A18" s="23" t="s">
        <v>35</v>
      </c>
      <c r="B18" s="8" t="s">
        <v>36</v>
      </c>
      <c r="C18" s="44">
        <v>0</v>
      </c>
      <c r="D18" s="59">
        <v>0</v>
      </c>
      <c r="E18" s="59">
        <v>0</v>
      </c>
      <c r="F18" s="59">
        <v>0</v>
      </c>
      <c r="G18" s="59">
        <v>0</v>
      </c>
      <c r="H18" s="29" t="e">
        <f t="shared" si="0"/>
        <v>#DIV/0!</v>
      </c>
      <c r="I18" s="29" t="e">
        <f t="shared" si="1"/>
        <v>#DIV/0!</v>
      </c>
      <c r="J18" s="32" t="e">
        <f t="shared" si="2"/>
        <v>#DIV/0!</v>
      </c>
    </row>
    <row r="19" spans="1:10" ht="14.25" customHeight="1" hidden="1" thickBot="1">
      <c r="A19" s="24" t="s">
        <v>11</v>
      </c>
      <c r="B19" s="17" t="s">
        <v>14</v>
      </c>
      <c r="C19" s="39">
        <v>0</v>
      </c>
      <c r="D19" s="60">
        <v>0</v>
      </c>
      <c r="E19" s="60">
        <v>0</v>
      </c>
      <c r="F19" s="60">
        <v>0</v>
      </c>
      <c r="G19" s="60">
        <v>0</v>
      </c>
      <c r="H19" s="29" t="e">
        <f t="shared" si="0"/>
        <v>#DIV/0!</v>
      </c>
      <c r="I19" s="29" t="e">
        <f t="shared" si="1"/>
        <v>#DIV/0!</v>
      </c>
      <c r="J19" s="32" t="e">
        <f t="shared" si="2"/>
        <v>#DIV/0!</v>
      </c>
    </row>
    <row r="20" spans="1:10" ht="18" customHeight="1" thickBot="1">
      <c r="A20" s="45" t="s">
        <v>37</v>
      </c>
      <c r="B20" s="46"/>
      <c r="C20" s="47">
        <f>SUM(C7:C19)</f>
        <v>4861531.5</v>
      </c>
      <c r="D20" s="61">
        <f>SUM(D7:D19)</f>
        <v>1105411.8</v>
      </c>
      <c r="E20" s="61">
        <f>SUM(E7:E19)</f>
        <v>4443300</v>
      </c>
      <c r="F20" s="61">
        <f>SUM(F7:F19)</f>
        <v>4047900</v>
      </c>
      <c r="G20" s="61">
        <f>SUM(G7:G19)</f>
        <v>3917533.55</v>
      </c>
      <c r="H20" s="48">
        <f t="shared" si="0"/>
        <v>88.16720793104224</v>
      </c>
      <c r="I20" s="48">
        <f t="shared" si="1"/>
        <v>96.77940537068604</v>
      </c>
      <c r="J20" s="49">
        <f t="shared" si="2"/>
        <v>354.39585048757397</v>
      </c>
    </row>
    <row r="21" spans="1:10" ht="13.5">
      <c r="A21" s="25" t="s">
        <v>15</v>
      </c>
      <c r="B21" s="4" t="s">
        <v>16</v>
      </c>
      <c r="C21" s="41">
        <v>3866300</v>
      </c>
      <c r="D21" s="41">
        <v>3357480</v>
      </c>
      <c r="E21" s="57">
        <v>3703100</v>
      </c>
      <c r="F21" s="57">
        <v>3332870</v>
      </c>
      <c r="G21" s="57">
        <v>3332870</v>
      </c>
      <c r="H21" s="30">
        <f t="shared" si="0"/>
        <v>90.0021603521374</v>
      </c>
      <c r="I21" s="30">
        <f t="shared" si="1"/>
        <v>100</v>
      </c>
      <c r="J21" s="35">
        <f t="shared" si="2"/>
        <v>99.26700978114539</v>
      </c>
    </row>
    <row r="22" spans="1:10" ht="16.5" customHeight="1">
      <c r="A22" s="23" t="s">
        <v>17</v>
      </c>
      <c r="B22" s="7" t="s">
        <v>10</v>
      </c>
      <c r="C22" s="44">
        <v>2474357.1</v>
      </c>
      <c r="D22" s="44">
        <v>2090500</v>
      </c>
      <c r="E22" s="59">
        <v>2188500</v>
      </c>
      <c r="F22" s="59">
        <v>2188500</v>
      </c>
      <c r="G22" s="59">
        <v>2188500</v>
      </c>
      <c r="H22" s="28">
        <f t="shared" si="0"/>
        <v>100</v>
      </c>
      <c r="I22" s="28">
        <f t="shared" si="1"/>
        <v>100</v>
      </c>
      <c r="J22" s="32">
        <f t="shared" si="2"/>
        <v>104.68787371442238</v>
      </c>
    </row>
    <row r="23" spans="1:10" ht="16.5" customHeight="1">
      <c r="A23" s="22" t="s">
        <v>9</v>
      </c>
      <c r="B23" s="7" t="s">
        <v>25</v>
      </c>
      <c r="C23" s="43">
        <v>97630</v>
      </c>
      <c r="D23" s="43">
        <v>73472.5</v>
      </c>
      <c r="E23" s="58">
        <v>126400</v>
      </c>
      <c r="F23" s="58">
        <v>95050</v>
      </c>
      <c r="G23" s="58">
        <v>95050</v>
      </c>
      <c r="H23" s="28">
        <f t="shared" si="0"/>
        <v>75.19778481012658</v>
      </c>
      <c r="I23" s="28">
        <f t="shared" si="1"/>
        <v>100</v>
      </c>
      <c r="J23" s="32">
        <f t="shared" si="2"/>
        <v>129.3681309333424</v>
      </c>
    </row>
    <row r="24" spans="1:10" ht="16.5" customHeight="1">
      <c r="A24" s="23" t="s">
        <v>26</v>
      </c>
      <c r="B24" s="8" t="s">
        <v>27</v>
      </c>
      <c r="C24" s="44">
        <v>1586446.42</v>
      </c>
      <c r="D24" s="44">
        <v>514699.21</v>
      </c>
      <c r="E24" s="59">
        <v>1622752.6</v>
      </c>
      <c r="F24" s="59">
        <v>1420177.6</v>
      </c>
      <c r="G24" s="59">
        <v>1087070.25</v>
      </c>
      <c r="H24" s="28">
        <f t="shared" si="0"/>
        <v>66.98927797126932</v>
      </c>
      <c r="I24" s="40">
        <f t="shared" si="1"/>
        <v>76.54466948359135</v>
      </c>
      <c r="J24" s="56">
        <f t="shared" si="2"/>
        <v>211.20495794038615</v>
      </c>
    </row>
    <row r="25" spans="1:10" ht="16.5" customHeight="1">
      <c r="A25" s="23" t="s">
        <v>44</v>
      </c>
      <c r="B25" s="8" t="s">
        <v>45</v>
      </c>
      <c r="C25" s="44">
        <v>2000</v>
      </c>
      <c r="D25" s="44">
        <v>2000</v>
      </c>
      <c r="E25" s="59">
        <v>0</v>
      </c>
      <c r="F25" s="59">
        <v>0</v>
      </c>
      <c r="G25" s="59">
        <v>0</v>
      </c>
      <c r="H25" s="40"/>
      <c r="I25" s="40"/>
      <c r="J25" s="56">
        <f t="shared" si="2"/>
        <v>0</v>
      </c>
    </row>
    <row r="26" spans="1:10" ht="16.5" customHeight="1" thickBot="1">
      <c r="A26" s="24" t="s">
        <v>38</v>
      </c>
      <c r="B26" s="17" t="s">
        <v>39</v>
      </c>
      <c r="C26" s="39">
        <v>-91980.11</v>
      </c>
      <c r="D26" s="39">
        <v>-91980.11</v>
      </c>
      <c r="E26" s="60">
        <v>0</v>
      </c>
      <c r="F26" s="60">
        <v>0</v>
      </c>
      <c r="G26" s="60">
        <v>0</v>
      </c>
      <c r="H26" s="37"/>
      <c r="I26" s="37"/>
      <c r="J26" s="56">
        <f t="shared" si="2"/>
        <v>0</v>
      </c>
    </row>
    <row r="27" spans="1:10" ht="16.5" customHeight="1" thickBot="1">
      <c r="A27" s="45" t="s">
        <v>5</v>
      </c>
      <c r="B27" s="50"/>
      <c r="C27" s="51">
        <f>SUM(C21:C26)</f>
        <v>7934753.409999999</v>
      </c>
      <c r="D27" s="62">
        <f>D24+D23+D22+D21+D26+D25</f>
        <v>5946171.6</v>
      </c>
      <c r="E27" s="62">
        <f>SUM(E21:E26)</f>
        <v>7640752.6</v>
      </c>
      <c r="F27" s="62">
        <f>SUM(F21:F26)</f>
        <v>7036597.6</v>
      </c>
      <c r="G27" s="62">
        <f>SUM(G21:G26)</f>
        <v>6703490.25</v>
      </c>
      <c r="H27" s="48">
        <f t="shared" si="0"/>
        <v>87.7333765524616</v>
      </c>
      <c r="I27" s="48">
        <f t="shared" si="1"/>
        <v>95.2660736205805</v>
      </c>
      <c r="J27" s="49">
        <f t="shared" si="2"/>
        <v>112.73623939813643</v>
      </c>
    </row>
    <row r="28" spans="1:10" ht="15.75" customHeight="1" thickBot="1">
      <c r="A28" s="45" t="s">
        <v>6</v>
      </c>
      <c r="B28" s="52"/>
      <c r="C28" s="53">
        <f>C27+C20</f>
        <v>12796284.91</v>
      </c>
      <c r="D28" s="63">
        <f>D27+D20</f>
        <v>7051583.399999999</v>
      </c>
      <c r="E28" s="63">
        <f>E27+E20</f>
        <v>12084052.6</v>
      </c>
      <c r="F28" s="63">
        <f>F27+F20</f>
        <v>11084497.6</v>
      </c>
      <c r="G28" s="63">
        <f>G27+G20</f>
        <v>10621023.8</v>
      </c>
      <c r="H28" s="48">
        <f t="shared" si="0"/>
        <v>87.89289612989603</v>
      </c>
      <c r="I28" s="48">
        <f t="shared" si="1"/>
        <v>95.81872073299922</v>
      </c>
      <c r="J28" s="49">
        <f t="shared" si="2"/>
        <v>150.61899147360296</v>
      </c>
    </row>
    <row r="29" spans="1:7" ht="13.5">
      <c r="A29" s="9"/>
      <c r="B29" s="6"/>
      <c r="C29" s="21"/>
      <c r="D29" s="69"/>
      <c r="E29" s="21"/>
      <c r="F29" s="21"/>
      <c r="G29" s="21"/>
    </row>
  </sheetData>
  <sheetProtection/>
  <mergeCells count="9"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2017-08-02T06:49:19Z</cp:lastPrinted>
  <dcterms:created xsi:type="dcterms:W3CDTF">2006-03-15T12:48:07Z</dcterms:created>
  <dcterms:modified xsi:type="dcterms:W3CDTF">2017-08-15T07:16:13Z</dcterms:modified>
  <cp:category/>
  <cp:version/>
  <cp:contentType/>
  <cp:contentStatus/>
</cp:coreProperties>
</file>