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700" yWindow="255" windowWidth="14145" windowHeight="130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<sst xmlns="http://schemas.openxmlformats.org/spreadsheetml/2006/main" count="58" uniqueCount="58">
  <si>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</si>
  <si>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</si>
  <si>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</si>
  <si>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</si>
  <si>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</si>
  <si>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</si>
  <si>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</si>
  <si>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</si>
  <si>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</si>
  <si>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</si>
  <si>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</si>
  <si>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</si>
  <si>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</si>
  <si>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</si>
  <si>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</si>
  <si>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</si>
  <si>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</si>
  <si>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</si>
  <si>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</si>
  <si>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</si>
  <si>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</si>
  <si>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</si>
  <si>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</si>
  <si>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</si>
  <si>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</si>
  <si>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</si>
  <si>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</si>
  <si>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</si>
  <si>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</si>
  <si>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</si>
  <si>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</si>
  <si>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</si>
  <si>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</si>
  <si>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</si>
  <si>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</si>
  <si>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</si>
  <si>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</si>
  <si>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</si>
  <si>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</si>
  <si>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</si>
  <si>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</si>
  <si>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</si>
  <si>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</si>
  <si>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</si>
  <si>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</si>
  <si>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</si>
  <si>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</si>
  <si>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</si>
  <si>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</si>
  <si>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2022 г.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</si>
  <si>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2023 год</t>
  </si>
  <si>
    <t>План 2023 г.</t>
  </si>
  <si>
    <t>к плану 2023 г.</t>
  </si>
  <si>
    <t>структура факт 2023 г</t>
  </si>
  <si>
    <t>11105020000000</t>
  </si>
  <si>
    <t>на 01.01.2024 г.</t>
  </si>
  <si>
    <t>Факт 2023 г.</t>
  </si>
  <si>
    <t>к факту      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</si>
</sst>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33" borderId="14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3.125" style="0" customWidth="1"/>
    <col min="2" max="2" width="14.75390625" style="0" customWidth="1"/>
    <col min="3" max="3" width="13.00390625" style="51" customWidth="1"/>
    <col min="4" max="4" width="12.125" style="56" customWidth="1"/>
    <col min="5" max="5" width="11.875" style="56" customWidth="1"/>
    <col min="6" max="6" width="9.375" style="0" customWidth="1"/>
    <col min="7" max="7" width="9.25390625" style="0" customWidth="1"/>
    <col min="8" max="8" width="10.00390625" style="0" customWidth="1"/>
    <col min="9" max="9" width="11.25390625" style="0" customWidth="1"/>
  </cols>
  <sheetData>
    <row r="1" spans="1:7" s="14" customFormat="1" ht="50.25" customHeight="1">
      <c r="A1" s="58" t="s">
        <v>50</v>
      </c>
      <c r="B1" s="58"/>
      <c r="C1" s="58"/>
      <c r="D1" s="58"/>
      <c r="E1" s="58"/>
      <c r="F1" s="58"/>
      <c r="G1" s="58"/>
    </row>
    <row r="2" spans="1:6" ht="15.75">
      <c r="A2" s="15" t="s">
        <v>55</v>
      </c>
      <c r="B2" s="1"/>
      <c r="C2" s="49"/>
      <c r="D2" s="54"/>
      <c r="E2" s="54"/>
      <c r="F2" s="2"/>
    </row>
    <row r="3" spans="1:6" ht="13.5" thickBot="1">
      <c r="A3" s="9"/>
      <c r="B3" s="10"/>
      <c r="D3" s="55"/>
      <c r="E3" s="28" t="s">
        <v>20</v>
      </c>
      <c r="F3" s="27" t="s">
        <v>21</v>
      </c>
    </row>
    <row r="4" spans="1:9" ht="30.75" customHeight="1">
      <c r="A4" s="63" t="s">
        <v>0</v>
      </c>
      <c r="B4" s="65" t="s">
        <v>1</v>
      </c>
      <c r="C4" s="67" t="s">
        <v>49</v>
      </c>
      <c r="D4" s="67" t="s">
        <v>51</v>
      </c>
      <c r="E4" s="67" t="s">
        <v>56</v>
      </c>
      <c r="F4" s="61" t="s">
        <v>17</v>
      </c>
      <c r="G4" s="62"/>
      <c r="H4" s="59" t="s">
        <v>53</v>
      </c>
      <c r="I4" s="60"/>
    </row>
    <row r="5" spans="1:9" ht="41.25" thickBot="1">
      <c r="A5" s="64"/>
      <c r="B5" s="66"/>
      <c r="C5" s="68"/>
      <c r="D5" s="68"/>
      <c r="E5" s="68"/>
      <c r="F5" s="11" t="s">
        <v>52</v>
      </c>
      <c r="G5" s="22" t="s">
        <v>57</v>
      </c>
      <c r="H5" s="32" t="s">
        <v>28</v>
      </c>
      <c r="I5" s="33" t="s">
        <v>29</v>
      </c>
    </row>
    <row r="6" spans="1:9" ht="17.25" customHeight="1">
      <c r="A6" s="21" t="s">
        <v>4</v>
      </c>
      <c r="B6" s="4" t="s">
        <v>11</v>
      </c>
      <c r="C6" s="57">
        <v>233706.61</v>
      </c>
      <c r="D6" s="42">
        <v>173100</v>
      </c>
      <c r="E6" s="57">
        <v>179218.02</v>
      </c>
      <c r="F6" s="13">
        <f aca="true" t="shared" si="0" ref="F6:F28">E6/D6*100</f>
        <v>103.53438474870016</v>
      </c>
      <c r="G6" s="25">
        <f aca="true" t="shared" si="1" ref="G6:G28">E6/C6*100</f>
        <v>76.68504540800109</v>
      </c>
      <c r="H6" s="3">
        <f aca="true" t="shared" si="2" ref="H6:H19">E6/$E$19*100</f>
        <v>8.304345801783853</v>
      </c>
      <c r="I6" s="3">
        <f aca="true" t="shared" si="3" ref="I6:I28">E6/$E$28*100</f>
        <v>1.081779168943265</v>
      </c>
    </row>
    <row r="7" spans="1:9" ht="15" customHeight="1">
      <c r="A7" s="17" t="s">
        <v>31</v>
      </c>
      <c r="B7" s="6" t="s">
        <v>32</v>
      </c>
      <c r="C7" s="43">
        <f>891151.13+0.3</f>
        <v>891151.43</v>
      </c>
      <c r="D7" s="43">
        <v>818200</v>
      </c>
      <c r="E7" s="43">
        <v>940438.75</v>
      </c>
      <c r="F7" s="23">
        <f t="shared" si="0"/>
        <v>114.93995966756295</v>
      </c>
      <c r="G7" s="26">
        <f t="shared" si="1"/>
        <v>105.53074576786574</v>
      </c>
      <c r="H7" s="3">
        <f t="shared" si="2"/>
        <v>43.57669270867602</v>
      </c>
      <c r="I7" s="3">
        <f t="shared" si="3"/>
        <v>5.676589047334877</v>
      </c>
    </row>
    <row r="8" spans="1:9" ht="16.5" customHeight="1">
      <c r="A8" s="17" t="s">
        <v>2</v>
      </c>
      <c r="B8" s="6" t="s">
        <v>12</v>
      </c>
      <c r="C8" s="43">
        <v>30360.78</v>
      </c>
      <c r="D8" s="43">
        <v>43100</v>
      </c>
      <c r="E8" s="43">
        <v>47168.05</v>
      </c>
      <c r="F8" s="23">
        <f t="shared" si="0"/>
        <v>109.43863109048723</v>
      </c>
      <c r="G8" s="34">
        <f t="shared" si="1"/>
        <v>155.35849210725155</v>
      </c>
      <c r="H8" s="3">
        <f t="shared" si="2"/>
        <v>2.18560498545755</v>
      </c>
      <c r="I8" s="3">
        <f t="shared" si="3"/>
        <v>0.28471140307026255</v>
      </c>
    </row>
    <row r="9" spans="1:9" ht="15" customHeight="1">
      <c r="A9" s="17" t="s">
        <v>3</v>
      </c>
      <c r="B9" s="6" t="s">
        <v>36</v>
      </c>
      <c r="C9" s="43">
        <v>660219.26</v>
      </c>
      <c r="D9" s="43">
        <v>883700</v>
      </c>
      <c r="E9" s="43">
        <v>742561.31</v>
      </c>
      <c r="F9" s="23">
        <f t="shared" si="0"/>
        <v>84.0286647052167</v>
      </c>
      <c r="G9" s="26">
        <f t="shared" si="1"/>
        <v>112.47192485720578</v>
      </c>
      <c r="H9" s="3">
        <f t="shared" si="2"/>
        <v>34.407733649024905</v>
      </c>
      <c r="I9" s="3">
        <f t="shared" si="3"/>
        <v>4.482179620225814</v>
      </c>
    </row>
    <row r="10" spans="1:9" ht="15.75" customHeight="1">
      <c r="A10" s="17" t="s">
        <v>18</v>
      </c>
      <c r="B10" s="6" t="s">
        <v>19</v>
      </c>
      <c r="C10" s="43">
        <v>1660</v>
      </c>
      <c r="D10" s="43">
        <v>400</v>
      </c>
      <c r="E10" s="43">
        <v>400</v>
      </c>
      <c r="F10" s="23">
        <f t="shared" si="0"/>
        <v>100</v>
      </c>
      <c r="G10" s="26">
        <f t="shared" si="1"/>
        <v>24.096385542168676</v>
      </c>
      <c r="H10" s="3">
        <f t="shared" si="2"/>
        <v>0.018534622359478926</v>
      </c>
      <c r="I10" s="3">
        <f t="shared" si="3"/>
        <v>0.00241444285333197</v>
      </c>
    </row>
    <row r="11" spans="1:9" ht="12.75" customHeight="1">
      <c r="A11" s="17" t="s">
        <v>7</v>
      </c>
      <c r="B11" s="6" t="s">
        <v>54</v>
      </c>
      <c r="C11" s="43">
        <v>215000</v>
      </c>
      <c r="D11" s="43">
        <v>188800</v>
      </c>
      <c r="E11" s="43">
        <v>188722.22</v>
      </c>
      <c r="F11" s="23">
        <f t="shared" si="0"/>
        <v>99.9588029661017</v>
      </c>
      <c r="G11" s="26">
        <f t="shared" si="1"/>
        <v>87.77777674418604</v>
      </c>
      <c r="H11" s="3">
        <f t="shared" si="2"/>
        <v>8.744737696356252</v>
      </c>
      <c r="I11" s="3">
        <f t="shared" si="3"/>
        <v>1.1391475383598593</v>
      </c>
    </row>
    <row r="12" spans="1:9" ht="18.75" customHeight="1">
      <c r="A12" s="17" t="s">
        <v>25</v>
      </c>
      <c r="B12" s="6" t="s">
        <v>33</v>
      </c>
      <c r="C12" s="43">
        <v>35036.66</v>
      </c>
      <c r="D12" s="43">
        <v>10700</v>
      </c>
      <c r="E12" s="43">
        <v>11632</v>
      </c>
      <c r="F12" s="23">
        <f t="shared" si="0"/>
        <v>108.71028037383176</v>
      </c>
      <c r="G12" s="26">
        <f t="shared" si="1"/>
        <v>33.199511597281244</v>
      </c>
      <c r="H12" s="3">
        <f t="shared" si="2"/>
        <v>0.538986818213647</v>
      </c>
      <c r="I12" s="3">
        <f t="shared" si="3"/>
        <v>0.07021199817489368</v>
      </c>
    </row>
    <row r="13" spans="1:9" ht="15.75" customHeight="1">
      <c r="A13" s="17" t="s">
        <v>26</v>
      </c>
      <c r="B13" s="6" t="s">
        <v>27</v>
      </c>
      <c r="C13" s="43">
        <v>31706.57</v>
      </c>
      <c r="D13" s="43">
        <v>37500</v>
      </c>
      <c r="E13" s="43">
        <v>39887.83</v>
      </c>
      <c r="F13" s="23">
        <f t="shared" si="0"/>
        <v>106.36754666666668</v>
      </c>
      <c r="G13" s="26">
        <f t="shared" si="1"/>
        <v>125.80304334401357</v>
      </c>
      <c r="H13" s="3">
        <f t="shared" si="2"/>
        <v>1.8482646644727356</v>
      </c>
      <c r="I13" s="3">
        <f t="shared" si="3"/>
        <v>0.24076721519605138</v>
      </c>
    </row>
    <row r="14" spans="1:9" ht="15.75" customHeight="1" hidden="1">
      <c r="A14" s="18" t="s">
        <v>42</v>
      </c>
      <c r="B14" s="6" t="s">
        <v>41</v>
      </c>
      <c r="C14" s="44">
        <v>0</v>
      </c>
      <c r="D14" s="44">
        <v>0</v>
      </c>
      <c r="E14" s="44">
        <v>0</v>
      </c>
      <c r="F14" s="23" t="e">
        <f t="shared" si="0"/>
        <v>#DIV/0!</v>
      </c>
      <c r="G14" s="26" t="e">
        <f t="shared" si="1"/>
        <v>#DIV/0!</v>
      </c>
      <c r="H14" s="3">
        <f t="shared" si="2"/>
        <v>0</v>
      </c>
      <c r="I14" s="3">
        <f t="shared" si="3"/>
        <v>0</v>
      </c>
    </row>
    <row r="15" spans="1:9" ht="20.25" customHeight="1">
      <c r="A15" s="18" t="s">
        <v>43</v>
      </c>
      <c r="B15" s="6" t="s">
        <v>44</v>
      </c>
      <c r="C15" s="44">
        <v>0</v>
      </c>
      <c r="D15" s="44">
        <v>1600</v>
      </c>
      <c r="E15" s="44">
        <v>1559.88</v>
      </c>
      <c r="F15" s="23">
        <f t="shared" si="0"/>
        <v>97.4925</v>
      </c>
      <c r="G15" s="26" t="e">
        <f t="shared" si="1"/>
        <v>#DIV/0!</v>
      </c>
      <c r="H15" s="3">
        <f t="shared" si="2"/>
        <v>0.07227946681525997</v>
      </c>
      <c r="I15" s="3">
        <f t="shared" si="3"/>
        <v>0.009415602795138683</v>
      </c>
    </row>
    <row r="16" spans="1:9" ht="14.25" customHeight="1" thickBot="1">
      <c r="A16" s="18" t="s">
        <v>37</v>
      </c>
      <c r="B16" s="6" t="s">
        <v>38</v>
      </c>
      <c r="C16" s="44">
        <v>0</v>
      </c>
      <c r="D16" s="44">
        <v>1000</v>
      </c>
      <c r="E16" s="44">
        <v>6535.22</v>
      </c>
      <c r="F16" s="23">
        <f t="shared" si="0"/>
        <v>653.522</v>
      </c>
      <c r="G16" s="26" t="e">
        <f t="shared" si="1"/>
        <v>#DIV/0!</v>
      </c>
      <c r="H16" s="3">
        <f t="shared" si="2"/>
        <v>0.30281958684028465</v>
      </c>
      <c r="I16" s="3">
        <f t="shared" si="3"/>
        <v>0.03944728805988039</v>
      </c>
    </row>
    <row r="17" spans="1:9" ht="14.25" customHeight="1" hidden="1">
      <c r="A17" s="53" t="s">
        <v>39</v>
      </c>
      <c r="B17" s="6" t="s">
        <v>40</v>
      </c>
      <c r="C17" s="44">
        <v>0</v>
      </c>
      <c r="D17" s="44">
        <v>0</v>
      </c>
      <c r="E17" s="44">
        <v>0</v>
      </c>
      <c r="F17" s="23" t="e">
        <f t="shared" si="0"/>
        <v>#DIV/0!</v>
      </c>
      <c r="G17" s="26" t="e">
        <f t="shared" si="1"/>
        <v>#DIV/0!</v>
      </c>
      <c r="H17" s="3">
        <f t="shared" si="2"/>
        <v>0</v>
      </c>
      <c r="I17" s="3">
        <f t="shared" si="3"/>
        <v>0</v>
      </c>
    </row>
    <row r="18" spans="1:9" ht="17.25" customHeight="1" hidden="1" thickBot="1">
      <c r="A18" s="19" t="s">
        <v>10</v>
      </c>
      <c r="B18" s="12" t="s">
        <v>13</v>
      </c>
      <c r="C18" s="45">
        <v>0</v>
      </c>
      <c r="D18" s="45">
        <v>0</v>
      </c>
      <c r="E18" s="45">
        <v>0</v>
      </c>
      <c r="F18" s="23" t="e">
        <f t="shared" si="0"/>
        <v>#DIV/0!</v>
      </c>
      <c r="G18" s="26" t="e">
        <f t="shared" si="1"/>
        <v>#DIV/0!</v>
      </c>
      <c r="H18" s="3">
        <f t="shared" si="2"/>
        <v>0</v>
      </c>
      <c r="I18" s="3">
        <f t="shared" si="3"/>
        <v>0</v>
      </c>
    </row>
    <row r="19" spans="1:9" ht="18" customHeight="1" thickBot="1">
      <c r="A19" s="35" t="s">
        <v>30</v>
      </c>
      <c r="B19" s="36"/>
      <c r="C19" s="46">
        <f>SUM(C6:C18)</f>
        <v>2098841.31</v>
      </c>
      <c r="D19" s="46">
        <f>SUM(D6:D18)</f>
        <v>2158100</v>
      </c>
      <c r="E19" s="46">
        <f>SUM(E6:E18)</f>
        <v>2158123.2800000003</v>
      </c>
      <c r="F19" s="37">
        <f t="shared" si="0"/>
        <v>100.00107872665771</v>
      </c>
      <c r="G19" s="38">
        <f t="shared" si="1"/>
        <v>102.82450939561505</v>
      </c>
      <c r="H19" s="30">
        <f t="shared" si="2"/>
        <v>100</v>
      </c>
      <c r="I19" s="30">
        <f t="shared" si="3"/>
        <v>13.026663325013374</v>
      </c>
    </row>
    <row r="20" spans="1:9" ht="17.25" customHeight="1">
      <c r="A20" s="20" t="s">
        <v>14</v>
      </c>
      <c r="B20" s="4" t="s">
        <v>15</v>
      </c>
      <c r="C20" s="42">
        <v>6344800</v>
      </c>
      <c r="D20" s="42">
        <v>7558400</v>
      </c>
      <c r="E20" s="42">
        <v>7558400</v>
      </c>
      <c r="F20" s="24">
        <f t="shared" si="0"/>
        <v>100</v>
      </c>
      <c r="G20" s="29">
        <f t="shared" si="1"/>
        <v>119.1274744672803</v>
      </c>
      <c r="I20" s="3">
        <f t="shared" si="3"/>
        <v>45.6233121565609</v>
      </c>
    </row>
    <row r="21" spans="1:9" ht="16.5" customHeight="1">
      <c r="A21" s="18" t="s">
        <v>16</v>
      </c>
      <c r="B21" s="6" t="s">
        <v>9</v>
      </c>
      <c r="C21" s="44">
        <v>3162100</v>
      </c>
      <c r="D21" s="44">
        <v>3181000</v>
      </c>
      <c r="E21" s="44">
        <v>3181000</v>
      </c>
      <c r="F21" s="23">
        <f t="shared" si="0"/>
        <v>100</v>
      </c>
      <c r="G21" s="26">
        <f t="shared" si="1"/>
        <v>100.59770405743018</v>
      </c>
      <c r="I21" s="3">
        <f t="shared" si="3"/>
        <v>19.20085679112249</v>
      </c>
    </row>
    <row r="22" spans="1:9" ht="16.5" customHeight="1">
      <c r="A22" s="17" t="s">
        <v>8</v>
      </c>
      <c r="B22" s="6" t="s">
        <v>22</v>
      </c>
      <c r="C22" s="43">
        <v>157620</v>
      </c>
      <c r="D22" s="43">
        <v>165220</v>
      </c>
      <c r="E22" s="43">
        <v>165220</v>
      </c>
      <c r="F22" s="23">
        <f t="shared" si="0"/>
        <v>100</v>
      </c>
      <c r="G22" s="26">
        <f t="shared" si="1"/>
        <v>104.82172313158229</v>
      </c>
      <c r="I22" s="3">
        <f t="shared" si="3"/>
        <v>0.99728562056877</v>
      </c>
    </row>
    <row r="23" spans="1:9" ht="16.5" customHeight="1">
      <c r="A23" s="18" t="s">
        <v>23</v>
      </c>
      <c r="B23" s="7" t="s">
        <v>24</v>
      </c>
      <c r="C23" s="44">
        <v>2228289.14</v>
      </c>
      <c r="D23" s="44">
        <v>3497272.93</v>
      </c>
      <c r="E23" s="44">
        <v>3497225.76</v>
      </c>
      <c r="F23" s="23">
        <f t="shared" si="0"/>
        <v>99.99865123480653</v>
      </c>
      <c r="G23" s="41">
        <f t="shared" si="1"/>
        <v>156.94667703671524</v>
      </c>
      <c r="I23" s="3">
        <f t="shared" si="3"/>
        <v>21.109629356801165</v>
      </c>
    </row>
    <row r="24" spans="1:9" ht="16.5" customHeight="1">
      <c r="A24" s="18" t="s">
        <v>34</v>
      </c>
      <c r="B24" s="7" t="s">
        <v>35</v>
      </c>
      <c r="C24" s="44">
        <v>3000</v>
      </c>
      <c r="D24" s="44">
        <v>7000</v>
      </c>
      <c r="E24" s="44">
        <v>7000</v>
      </c>
      <c r="F24" s="23">
        <f t="shared" si="0"/>
        <v>100</v>
      </c>
      <c r="G24" s="41">
        <f t="shared" si="1"/>
        <v>233.33333333333334</v>
      </c>
      <c r="I24" s="3">
        <f t="shared" si="3"/>
        <v>0.04225274993330947</v>
      </c>
    </row>
    <row r="25" spans="1:9" ht="16.5" customHeight="1" thickBot="1">
      <c r="A25" s="18" t="s">
        <v>45</v>
      </c>
      <c r="B25" s="7" t="s">
        <v>46</v>
      </c>
      <c r="C25" s="44">
        <v>1000</v>
      </c>
      <c r="D25" s="44">
        <v>0</v>
      </c>
      <c r="E25" s="44">
        <v>0</v>
      </c>
      <c r="F25" s="23" t="e">
        <f t="shared" si="0"/>
        <v>#DIV/0!</v>
      </c>
      <c r="G25" s="41">
        <f t="shared" si="1"/>
        <v>0</v>
      </c>
      <c r="I25" s="3">
        <f>E25/$E$28*100</f>
        <v>0</v>
      </c>
    </row>
    <row r="26" spans="1:9" ht="16.5" customHeight="1" hidden="1">
      <c r="A26" s="19" t="s">
        <v>48</v>
      </c>
      <c r="B26" s="12" t="s">
        <v>47</v>
      </c>
      <c r="C26" s="45">
        <v>0</v>
      </c>
      <c r="D26" s="45">
        <v>0</v>
      </c>
      <c r="E26" s="45">
        <v>0</v>
      </c>
      <c r="F26" s="23" t="e">
        <f t="shared" si="0"/>
        <v>#DIV/0!</v>
      </c>
      <c r="G26" s="41" t="e">
        <f t="shared" si="1"/>
        <v>#DIV/0!</v>
      </c>
      <c r="I26" s="3">
        <f t="shared" si="3"/>
        <v>0</v>
      </c>
    </row>
    <row r="27" spans="1:9" ht="16.5" customHeight="1" thickBot="1">
      <c r="A27" s="35" t="s">
        <v>5</v>
      </c>
      <c r="B27" s="39"/>
      <c r="C27" s="47">
        <f>SUM(C20:C26)</f>
        <v>11896809.14</v>
      </c>
      <c r="D27" s="47">
        <f>SUM(D20:D26)</f>
        <v>14408892.93</v>
      </c>
      <c r="E27" s="47">
        <f>SUM(E20:E26)</f>
        <v>14408845.76</v>
      </c>
      <c r="F27" s="37">
        <f t="shared" si="0"/>
        <v>99.99967263272599</v>
      </c>
      <c r="G27" s="38">
        <f t="shared" si="1"/>
        <v>121.11521325120627</v>
      </c>
      <c r="H27" s="31"/>
      <c r="I27" s="30">
        <f t="shared" si="3"/>
        <v>86.97333667498664</v>
      </c>
    </row>
    <row r="28" spans="1:9" ht="15.75" customHeight="1" thickBot="1">
      <c r="A28" s="35" t="s">
        <v>6</v>
      </c>
      <c r="B28" s="40"/>
      <c r="C28" s="48">
        <f>C27+C19</f>
        <v>13995650.450000001</v>
      </c>
      <c r="D28" s="48">
        <f>D27+D19</f>
        <v>16566992.93</v>
      </c>
      <c r="E28" s="48">
        <f>E27+E19</f>
        <v>16566969.04</v>
      </c>
      <c r="F28" s="37">
        <f t="shared" si="0"/>
        <v>99.99985579760853</v>
      </c>
      <c r="G28" s="38">
        <f t="shared" si="1"/>
        <v>118.37226929313599</v>
      </c>
      <c r="H28" s="31"/>
      <c r="I28" s="30">
        <f t="shared" si="3"/>
        <v>100</v>
      </c>
    </row>
    <row r="29" spans="1:7" ht="13.5">
      <c r="A29" s="8"/>
      <c r="B29" s="5"/>
      <c r="C29" s="50"/>
      <c r="D29" s="16"/>
      <c r="E29" s="16"/>
      <c r="F29" s="52"/>
      <c r="G29" s="52"/>
    </row>
    <row r="30" spans="1:5" ht="13.5">
      <c r="A30" s="8"/>
      <c r="B30" s="5"/>
      <c r="C30" s="50"/>
      <c r="D30" s="16"/>
      <c r="E30" s="16"/>
    </row>
  </sheetData>
  <sheetProtection/>
  <mergeCells count="8">
    <mergeCell ref="H4:I4"/>
    <mergeCell ref="A1:G1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2024-01-11T13:16:24Z</cp:lastPrinted>
  <dcterms:created xsi:type="dcterms:W3CDTF">2006-03-15T12:48:07Z</dcterms:created>
  <dcterms:modified xsi:type="dcterms:W3CDTF">2024-01-23T13:27:40Z</dcterms:modified>
  <cp:category/>
  <cp:version/>
  <cp:contentType/>
  <cp:contentStatus/>
</cp:coreProperties>
</file>