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71" yWindow="65356" windowWidth="14145" windowHeight="1305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<sst xmlns="http://schemas.openxmlformats.org/spreadsheetml/2006/main" count="61" uniqueCount="61">
  <si>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</si>
  <si>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</si>
  <si>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</si>
  <si>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</si>
  <si>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</si>
  <si>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</si>
  <si>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</si>
  <si>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</si>
  <si>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Субвенции</t>
  </si>
  <si>
    <t>20202000000000</t>
  </si>
  <si>
    <t>Прочие неналоговые доходы</t>
  </si>
  <si>
    <t>10102000000000</t>
  </si>
  <si>
    <t>10601000000000</t>
  </si>
  <si>
    <t>11705050000000</t>
  </si>
  <si>
    <t xml:space="preserve">Дотации </t>
  </si>
  <si>
    <t>20201000000000</t>
  </si>
  <si>
    <t>Субсидии</t>
  </si>
  <si>
    <t xml:space="preserve">  % исполнения</t>
  </si>
  <si>
    <t xml:space="preserve">Госпошлина </t>
  </si>
  <si>
    <t>10800000000000</t>
  </si>
  <si>
    <t xml:space="preserve">Единица измерения:  </t>
  </si>
  <si>
    <t>руб.</t>
  </si>
  <si>
    <t>20203000000000</t>
  </si>
  <si>
    <t>Иные межбюджетные трансферты</t>
  </si>
  <si>
    <t>20204000000000</t>
  </si>
  <si>
    <t>Аренда имущества</t>
  </si>
  <si>
    <t>Прочие поступления от использования имущества</t>
  </si>
  <si>
    <t>11109045000000</t>
  </si>
  <si>
    <t>налоговые и неналоговые</t>
  </si>
  <si>
    <t>общая</t>
  </si>
  <si>
    <t>Итого налоговых и неналоговых доходов:</t>
  </si>
  <si>
    <t>Акцизы на нефтепродукты</t>
  </si>
  <si>
    <t>10302000000000</t>
  </si>
  <si>
    <t>11105075000000</t>
  </si>
  <si>
    <t>Прочие безвозмездные поступления</t>
  </si>
  <si>
    <t>20700000000000</t>
  </si>
  <si>
    <t>10606000000000</t>
  </si>
  <si>
    <t>Штрафы, санкции, возмещение ущерба</t>
  </si>
  <si>
    <t>11600000000000</t>
  </si>
  <si>
    <t>Невыясненные поступления</t>
  </si>
  <si>
    <t>11701050000000</t>
  </si>
  <si>
    <t>11302000000000</t>
  </si>
  <si>
    <t>Доходы от компенсации затрат государства</t>
  </si>
  <si>
    <t>Доходы от продажи земельных участков, находящихся в собственности</t>
  </si>
  <si>
    <t>11406000000000</t>
  </si>
  <si>
    <t>Доходы от возврата остатков межбюджетных трансфертов</t>
  </si>
  <si>
    <t>21800000000000</t>
  </si>
  <si>
    <t>21900000000000</t>
  </si>
  <si>
    <t>Возврат остатков субсидий, субвенций и иных межбюджетных трансфертов</t>
  </si>
  <si>
    <t>Факт 1 мес.   2023 г.</t>
  </si>
  <si>
    <t>11105020000000</t>
  </si>
  <si>
    <t>Факт 2023 г.</t>
  </si>
  <si>
    <t>План 2024 г.</t>
  </si>
  <si>
    <t>План 1 кв.    2024 г.</t>
  </si>
  <si>
    <t>Факт 1 мес.   2024 г.</t>
  </si>
  <si>
    <t>к плану 2024 г.</t>
  </si>
  <si>
    <t>к плану       1 кв.    2024 г.</t>
  </si>
  <si>
    <t>к факту      1 мес.    2023 г.</t>
  </si>
  <si>
    <t>структура факт 2024 г</t>
  </si>
  <si>
    <t>Сведения об исполнении доходной части бюджета муниципального образования Черновское сельское поселение Сланцевского муниципального района Ленинградской области на 2024 год</t>
  </si>
  <si>
    <t>на 01.02.2024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</si>
</sst>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</numFmts>
  <fonts count="51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8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172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/>
    </xf>
    <xf numFmtId="0" fontId="12" fillId="0" borderId="0" xfId="0" applyFont="1" applyAlignment="1">
      <alignment/>
    </xf>
    <xf numFmtId="49" fontId="13" fillId="0" borderId="0" xfId="0" applyNumberFormat="1" applyFont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73" fontId="2" fillId="0" borderId="18" xfId="0" applyNumberFormat="1" applyFont="1" applyBorder="1" applyAlignment="1">
      <alignment horizontal="left" vertical="center"/>
    </xf>
    <xf numFmtId="0" fontId="9" fillId="0" borderId="19" xfId="0" applyFont="1" applyBorder="1" applyAlignment="1">
      <alignment horizontal="center" wrapText="1"/>
    </xf>
    <xf numFmtId="172" fontId="6" fillId="0" borderId="11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0" borderId="20" xfId="0" applyNumberFormat="1" applyFont="1" applyBorder="1" applyAlignment="1">
      <alignment/>
    </xf>
    <xf numFmtId="172" fontId="6" fillId="0" borderId="21" xfId="0" applyNumberFormat="1" applyFont="1" applyBorder="1" applyAlignment="1">
      <alignment/>
    </xf>
    <xf numFmtId="4" fontId="7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/>
    </xf>
    <xf numFmtId="172" fontId="6" fillId="0" borderId="22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5" fontId="6" fillId="0" borderId="21" xfId="0" applyNumberFormat="1" applyFont="1" applyBorder="1" applyAlignment="1">
      <alignment/>
    </xf>
    <xf numFmtId="172" fontId="6" fillId="0" borderId="12" xfId="0" applyNumberFormat="1" applyFont="1" applyBorder="1" applyAlignment="1">
      <alignment/>
    </xf>
    <xf numFmtId="49" fontId="3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172" fontId="6" fillId="0" borderId="19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6" fillId="33" borderId="14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49" fontId="1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1" fillId="33" borderId="29" xfId="0" applyNumberFormat="1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A25" sqref="A25:IV25"/>
    </sheetView>
  </sheetViews>
  <sheetFormatPr defaultColWidth="9.00390625" defaultRowHeight="12.75"/>
  <cols>
    <col min="1" max="1" width="38.75390625" style="0" customWidth="1"/>
    <col min="2" max="2" width="14.75390625" style="0" customWidth="1"/>
    <col min="3" max="4" width="13.00390625" style="52" customWidth="1"/>
    <col min="5" max="5" width="12.125" style="57" customWidth="1"/>
    <col min="6" max="6" width="12.875" style="57" customWidth="1"/>
    <col min="7" max="7" width="11.875" style="57" customWidth="1"/>
    <col min="8" max="8" width="9.375" style="0" customWidth="1"/>
    <col min="9" max="9" width="8.25390625" style="0" customWidth="1"/>
    <col min="10" max="10" width="9.25390625" style="0" customWidth="1"/>
    <col min="11" max="11" width="10.00390625" style="0" customWidth="1"/>
    <col min="12" max="12" width="11.25390625" style="0" customWidth="1"/>
  </cols>
  <sheetData>
    <row r="1" spans="1:10" s="14" customFormat="1" ht="40.5" customHeight="1">
      <c r="A1" s="59" t="s">
        <v>59</v>
      </c>
      <c r="B1" s="59"/>
      <c r="C1" s="59"/>
      <c r="D1" s="59"/>
      <c r="E1" s="59"/>
      <c r="F1" s="59"/>
      <c r="G1" s="59"/>
      <c r="H1" s="59"/>
      <c r="I1" s="59"/>
      <c r="J1" s="59"/>
    </row>
    <row r="2" spans="1:8" ht="15.75">
      <c r="A2" s="15" t="s">
        <v>60</v>
      </c>
      <c r="B2" s="1"/>
      <c r="C2" s="50"/>
      <c r="D2" s="50"/>
      <c r="E2" s="55"/>
      <c r="F2" s="55"/>
      <c r="G2" s="55"/>
      <c r="H2" s="2"/>
    </row>
    <row r="3" spans="1:9" ht="13.5" thickBot="1">
      <c r="A3" s="9"/>
      <c r="B3" s="10"/>
      <c r="E3" s="56"/>
      <c r="F3" s="56"/>
      <c r="G3" s="56"/>
      <c r="H3" s="28" t="s">
        <v>20</v>
      </c>
      <c r="I3" s="27" t="s">
        <v>21</v>
      </c>
    </row>
    <row r="4" spans="1:12" ht="30.75" customHeight="1">
      <c r="A4" s="65" t="s">
        <v>0</v>
      </c>
      <c r="B4" s="67" t="s">
        <v>1</v>
      </c>
      <c r="C4" s="69" t="s">
        <v>51</v>
      </c>
      <c r="D4" s="69" t="s">
        <v>49</v>
      </c>
      <c r="E4" s="69" t="s">
        <v>52</v>
      </c>
      <c r="F4" s="69" t="s">
        <v>53</v>
      </c>
      <c r="G4" s="69" t="s">
        <v>54</v>
      </c>
      <c r="H4" s="62" t="s">
        <v>17</v>
      </c>
      <c r="I4" s="63"/>
      <c r="J4" s="64"/>
      <c r="K4" s="60" t="s">
        <v>58</v>
      </c>
      <c r="L4" s="61"/>
    </row>
    <row r="5" spans="1:12" ht="41.25" thickBot="1">
      <c r="A5" s="66"/>
      <c r="B5" s="68"/>
      <c r="C5" s="70"/>
      <c r="D5" s="70"/>
      <c r="E5" s="70"/>
      <c r="F5" s="70"/>
      <c r="G5" s="70"/>
      <c r="H5" s="11" t="s">
        <v>55</v>
      </c>
      <c r="I5" s="11" t="s">
        <v>56</v>
      </c>
      <c r="J5" s="22" t="s">
        <v>57</v>
      </c>
      <c r="K5" s="32" t="s">
        <v>28</v>
      </c>
      <c r="L5" s="33" t="s">
        <v>29</v>
      </c>
    </row>
    <row r="6" spans="1:12" ht="17.25" customHeight="1">
      <c r="A6" s="21" t="s">
        <v>4</v>
      </c>
      <c r="B6" s="4" t="s">
        <v>11</v>
      </c>
      <c r="C6" s="58">
        <v>179218.02</v>
      </c>
      <c r="D6" s="58">
        <v>16212.59</v>
      </c>
      <c r="E6" s="43">
        <v>526300</v>
      </c>
      <c r="F6" s="43">
        <v>40000</v>
      </c>
      <c r="G6" s="58">
        <v>3742.8</v>
      </c>
      <c r="H6" s="13">
        <f>G6/E6*100</f>
        <v>0.711153334600038</v>
      </c>
      <c r="I6" s="13">
        <f>G6/F6*100</f>
        <v>9.357</v>
      </c>
      <c r="J6" s="25">
        <f>G6/D6*100</f>
        <v>23.085762361226678</v>
      </c>
      <c r="K6" s="3">
        <f aca="true" t="shared" si="0" ref="K6:K19">G6/$G$19*100</f>
        <v>4.257137569762267</v>
      </c>
      <c r="L6" s="3">
        <f aca="true" t="shared" si="1" ref="L6:L28">G6/$G$28*100</f>
        <v>0.5112966464101049</v>
      </c>
    </row>
    <row r="7" spans="1:12" ht="15" customHeight="1">
      <c r="A7" s="17" t="s">
        <v>31</v>
      </c>
      <c r="B7" s="6" t="s">
        <v>32</v>
      </c>
      <c r="C7" s="44">
        <v>940438.75</v>
      </c>
      <c r="D7" s="44">
        <v>34720.47</v>
      </c>
      <c r="E7" s="44">
        <v>885100</v>
      </c>
      <c r="F7" s="44">
        <v>221100</v>
      </c>
      <c r="G7" s="44">
        <v>82500.61</v>
      </c>
      <c r="H7" s="23">
        <f aca="true" t="shared" si="2" ref="H7:H28">G7/E7*100</f>
        <v>9.321049598915376</v>
      </c>
      <c r="I7" s="23">
        <f aca="true" t="shared" si="3" ref="I7:I28">G7/F7*100</f>
        <v>37.31370872908186</v>
      </c>
      <c r="J7" s="26">
        <f aca="true" t="shared" si="4" ref="J7:J28">G7/D7*100</f>
        <v>237.61374774016593</v>
      </c>
      <c r="K7" s="3">
        <f t="shared" si="0"/>
        <v>93.83788777367333</v>
      </c>
      <c r="L7" s="3">
        <f t="shared" si="1"/>
        <v>11.270248268619204</v>
      </c>
    </row>
    <row r="8" spans="1:12" ht="16.5" customHeight="1">
      <c r="A8" s="17" t="s">
        <v>2</v>
      </c>
      <c r="B8" s="6" t="s">
        <v>12</v>
      </c>
      <c r="C8" s="44">
        <v>47168.05</v>
      </c>
      <c r="D8" s="44">
        <v>428.57</v>
      </c>
      <c r="E8" s="44">
        <v>39000</v>
      </c>
      <c r="F8" s="44">
        <v>500</v>
      </c>
      <c r="G8" s="44">
        <v>361.62</v>
      </c>
      <c r="H8" s="23">
        <f t="shared" si="2"/>
        <v>0.9272307692307693</v>
      </c>
      <c r="I8" s="23">
        <f t="shared" si="3"/>
        <v>72.324</v>
      </c>
      <c r="J8" s="34">
        <f t="shared" si="4"/>
        <v>84.37828126093754</v>
      </c>
      <c r="K8" s="3">
        <f t="shared" si="0"/>
        <v>0.41131401303233694</v>
      </c>
      <c r="L8" s="3">
        <f t="shared" si="1"/>
        <v>0.04940020660329757</v>
      </c>
    </row>
    <row r="9" spans="1:12" ht="15" customHeight="1">
      <c r="A9" s="17" t="s">
        <v>3</v>
      </c>
      <c r="B9" s="6" t="s">
        <v>36</v>
      </c>
      <c r="C9" s="44">
        <v>742561.31</v>
      </c>
      <c r="D9" s="44">
        <v>2128.8</v>
      </c>
      <c r="E9" s="44">
        <v>960000</v>
      </c>
      <c r="F9" s="44">
        <v>170800</v>
      </c>
      <c r="G9" s="44">
        <v>1313.2</v>
      </c>
      <c r="H9" s="23">
        <f t="shared" si="2"/>
        <v>0.13679166666666667</v>
      </c>
      <c r="I9" s="23">
        <f t="shared" si="3"/>
        <v>0.7688524590163934</v>
      </c>
      <c r="J9" s="26">
        <f t="shared" si="4"/>
        <v>61.68733558812476</v>
      </c>
      <c r="K9" s="3">
        <f t="shared" si="0"/>
        <v>1.4936606435320638</v>
      </c>
      <c r="L9" s="3">
        <f t="shared" si="1"/>
        <v>0.17939370419625672</v>
      </c>
    </row>
    <row r="10" spans="1:12" ht="15.75" customHeight="1">
      <c r="A10" s="17" t="s">
        <v>18</v>
      </c>
      <c r="B10" s="6" t="s">
        <v>19</v>
      </c>
      <c r="C10" s="44">
        <v>400</v>
      </c>
      <c r="D10" s="44">
        <v>0</v>
      </c>
      <c r="E10" s="44">
        <v>1200</v>
      </c>
      <c r="F10" s="44">
        <v>200</v>
      </c>
      <c r="G10" s="44">
        <v>0</v>
      </c>
      <c r="H10" s="23">
        <f t="shared" si="2"/>
        <v>0</v>
      </c>
      <c r="I10" s="23">
        <f t="shared" si="3"/>
        <v>0</v>
      </c>
      <c r="J10" s="26" t="e">
        <f t="shared" si="4"/>
        <v>#DIV/0!</v>
      </c>
      <c r="K10" s="3">
        <f t="shared" si="0"/>
        <v>0</v>
      </c>
      <c r="L10" s="3">
        <f t="shared" si="1"/>
        <v>0</v>
      </c>
    </row>
    <row r="11" spans="1:12" ht="12.75" customHeight="1">
      <c r="A11" s="17" t="s">
        <v>7</v>
      </c>
      <c r="B11" s="6" t="s">
        <v>50</v>
      </c>
      <c r="C11" s="44">
        <v>188722.22</v>
      </c>
      <c r="D11" s="44">
        <v>0</v>
      </c>
      <c r="E11" s="44">
        <v>215000</v>
      </c>
      <c r="F11" s="44">
        <v>53700</v>
      </c>
      <c r="G11" s="44">
        <v>0</v>
      </c>
      <c r="H11" s="23">
        <f t="shared" si="2"/>
        <v>0</v>
      </c>
      <c r="I11" s="23">
        <f t="shared" si="3"/>
        <v>0</v>
      </c>
      <c r="J11" s="26" t="e">
        <f t="shared" si="4"/>
        <v>#DIV/0!</v>
      </c>
      <c r="K11" s="3">
        <f t="shared" si="0"/>
        <v>0</v>
      </c>
      <c r="L11" s="3">
        <f t="shared" si="1"/>
        <v>0</v>
      </c>
    </row>
    <row r="12" spans="1:12" ht="18.75" customHeight="1">
      <c r="A12" s="17" t="s">
        <v>25</v>
      </c>
      <c r="B12" s="6" t="s">
        <v>33</v>
      </c>
      <c r="C12" s="44">
        <v>11632</v>
      </c>
      <c r="D12" s="44">
        <v>888</v>
      </c>
      <c r="E12" s="44">
        <v>11200</v>
      </c>
      <c r="F12" s="44">
        <v>2800</v>
      </c>
      <c r="G12" s="44">
        <v>0</v>
      </c>
      <c r="H12" s="23">
        <f t="shared" si="2"/>
        <v>0</v>
      </c>
      <c r="I12" s="23">
        <f t="shared" si="3"/>
        <v>0</v>
      </c>
      <c r="J12" s="26">
        <f t="shared" si="4"/>
        <v>0</v>
      </c>
      <c r="K12" s="3">
        <f t="shared" si="0"/>
        <v>0</v>
      </c>
      <c r="L12" s="3">
        <f t="shared" si="1"/>
        <v>0</v>
      </c>
    </row>
    <row r="13" spans="1:12" ht="15.75" customHeight="1">
      <c r="A13" s="17" t="s">
        <v>26</v>
      </c>
      <c r="B13" s="6" t="s">
        <v>27</v>
      </c>
      <c r="C13" s="44">
        <v>39887.83</v>
      </c>
      <c r="D13" s="44">
        <v>9043.17</v>
      </c>
      <c r="E13" s="44">
        <v>22200</v>
      </c>
      <c r="F13" s="44">
        <v>5700</v>
      </c>
      <c r="G13" s="44">
        <v>0</v>
      </c>
      <c r="H13" s="23">
        <f t="shared" si="2"/>
        <v>0</v>
      </c>
      <c r="I13" s="23">
        <f t="shared" si="3"/>
        <v>0</v>
      </c>
      <c r="J13" s="26">
        <f t="shared" si="4"/>
        <v>0</v>
      </c>
      <c r="K13" s="3">
        <f t="shared" si="0"/>
        <v>0</v>
      </c>
      <c r="L13" s="3">
        <f t="shared" si="1"/>
        <v>0</v>
      </c>
    </row>
    <row r="14" spans="1:12" ht="15.75" customHeight="1" hidden="1">
      <c r="A14" s="18" t="s">
        <v>42</v>
      </c>
      <c r="B14" s="6" t="s">
        <v>41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23" t="e">
        <f t="shared" si="2"/>
        <v>#DIV/0!</v>
      </c>
      <c r="I14" s="23" t="e">
        <f t="shared" si="3"/>
        <v>#DIV/0!</v>
      </c>
      <c r="J14" s="26" t="e">
        <f t="shared" si="4"/>
        <v>#DIV/0!</v>
      </c>
      <c r="K14" s="3">
        <f t="shared" si="0"/>
        <v>0</v>
      </c>
      <c r="L14" s="3">
        <f t="shared" si="1"/>
        <v>0</v>
      </c>
    </row>
    <row r="15" spans="1:12" ht="15.75" customHeight="1" hidden="1">
      <c r="A15" s="18" t="s">
        <v>43</v>
      </c>
      <c r="B15" s="6" t="s">
        <v>44</v>
      </c>
      <c r="C15" s="45">
        <v>1559.88</v>
      </c>
      <c r="D15" s="45">
        <v>0</v>
      </c>
      <c r="E15" s="45">
        <v>0</v>
      </c>
      <c r="F15" s="45">
        <v>0</v>
      </c>
      <c r="G15" s="45">
        <v>0</v>
      </c>
      <c r="H15" s="23" t="e">
        <f t="shared" si="2"/>
        <v>#DIV/0!</v>
      </c>
      <c r="I15" s="23" t="e">
        <f t="shared" si="3"/>
        <v>#DIV/0!</v>
      </c>
      <c r="J15" s="26" t="e">
        <f t="shared" si="4"/>
        <v>#DIV/0!</v>
      </c>
      <c r="K15" s="3">
        <f t="shared" si="0"/>
        <v>0</v>
      </c>
      <c r="L15" s="3">
        <f t="shared" si="1"/>
        <v>0</v>
      </c>
    </row>
    <row r="16" spans="1:12" ht="14.25" customHeight="1" thickBot="1">
      <c r="A16" s="18" t="s">
        <v>37</v>
      </c>
      <c r="B16" s="6" t="s">
        <v>38</v>
      </c>
      <c r="C16" s="45">
        <v>6535.22</v>
      </c>
      <c r="D16" s="45">
        <v>0</v>
      </c>
      <c r="E16" s="45">
        <v>0</v>
      </c>
      <c r="F16" s="45">
        <v>0</v>
      </c>
      <c r="G16" s="45">
        <v>0</v>
      </c>
      <c r="H16" s="23" t="e">
        <f t="shared" si="2"/>
        <v>#DIV/0!</v>
      </c>
      <c r="I16" s="23" t="e">
        <f t="shared" si="3"/>
        <v>#DIV/0!</v>
      </c>
      <c r="J16" s="26" t="e">
        <f t="shared" si="4"/>
        <v>#DIV/0!</v>
      </c>
      <c r="K16" s="3">
        <f t="shared" si="0"/>
        <v>0</v>
      </c>
      <c r="L16" s="3">
        <f t="shared" si="1"/>
        <v>0</v>
      </c>
    </row>
    <row r="17" spans="1:12" ht="14.25" customHeight="1" hidden="1">
      <c r="A17" s="54" t="s">
        <v>39</v>
      </c>
      <c r="B17" s="6" t="s">
        <v>40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23" t="e">
        <f t="shared" si="2"/>
        <v>#DIV/0!</v>
      </c>
      <c r="I17" s="23" t="e">
        <f t="shared" si="3"/>
        <v>#DIV/0!</v>
      </c>
      <c r="J17" s="26" t="e">
        <f t="shared" si="4"/>
        <v>#DIV/0!</v>
      </c>
      <c r="K17" s="3">
        <f t="shared" si="0"/>
        <v>0</v>
      </c>
      <c r="L17" s="3">
        <f t="shared" si="1"/>
        <v>0</v>
      </c>
    </row>
    <row r="18" spans="1:12" ht="17.25" customHeight="1" hidden="1" thickBot="1">
      <c r="A18" s="19" t="s">
        <v>10</v>
      </c>
      <c r="B18" s="12" t="s">
        <v>13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23" t="e">
        <f t="shared" si="2"/>
        <v>#DIV/0!</v>
      </c>
      <c r="I18" s="23" t="e">
        <f t="shared" si="3"/>
        <v>#DIV/0!</v>
      </c>
      <c r="J18" s="26" t="e">
        <f t="shared" si="4"/>
        <v>#DIV/0!</v>
      </c>
      <c r="K18" s="3">
        <f t="shared" si="0"/>
        <v>0</v>
      </c>
      <c r="L18" s="3">
        <f t="shared" si="1"/>
        <v>0</v>
      </c>
    </row>
    <row r="19" spans="1:12" ht="18" customHeight="1" thickBot="1">
      <c r="A19" s="36" t="s">
        <v>30</v>
      </c>
      <c r="B19" s="37"/>
      <c r="C19" s="47">
        <f>SUM(C6:C18)</f>
        <v>2158123.2800000003</v>
      </c>
      <c r="D19" s="47">
        <f>SUM(D6:D18)</f>
        <v>63421.6</v>
      </c>
      <c r="E19" s="47">
        <f>SUM(E6:E18)</f>
        <v>2660000</v>
      </c>
      <c r="F19" s="47">
        <f>SUM(F6:F18)</f>
        <v>494800</v>
      </c>
      <c r="G19" s="47">
        <f>SUM(G6:G18)</f>
        <v>87918.23</v>
      </c>
      <c r="H19" s="38">
        <f t="shared" si="2"/>
        <v>3.305196616541353</v>
      </c>
      <c r="I19" s="38">
        <f t="shared" si="3"/>
        <v>17.76843775262732</v>
      </c>
      <c r="J19" s="39">
        <f t="shared" si="4"/>
        <v>138.62505833974546</v>
      </c>
      <c r="K19" s="30">
        <f t="shared" si="0"/>
        <v>100</v>
      </c>
      <c r="L19" s="30">
        <f t="shared" si="1"/>
        <v>12.010338825828864</v>
      </c>
    </row>
    <row r="20" spans="1:12" ht="13.5">
      <c r="A20" s="20" t="s">
        <v>14</v>
      </c>
      <c r="B20" s="4" t="s">
        <v>15</v>
      </c>
      <c r="C20" s="43">
        <v>7558400</v>
      </c>
      <c r="D20" s="43">
        <v>2164950</v>
      </c>
      <c r="E20" s="43">
        <v>7928600</v>
      </c>
      <c r="F20" s="43">
        <v>2274010</v>
      </c>
      <c r="G20" s="43">
        <v>522400</v>
      </c>
      <c r="H20" s="24">
        <f t="shared" si="2"/>
        <v>6.588805085387079</v>
      </c>
      <c r="I20" s="24">
        <f t="shared" si="3"/>
        <v>22.97263424523199</v>
      </c>
      <c r="J20" s="29">
        <f t="shared" si="4"/>
        <v>24.129887526270817</v>
      </c>
      <c r="L20" s="3">
        <f t="shared" si="1"/>
        <v>71.36405046613199</v>
      </c>
    </row>
    <row r="21" spans="1:12" ht="16.5" customHeight="1">
      <c r="A21" s="18" t="s">
        <v>16</v>
      </c>
      <c r="B21" s="6" t="s">
        <v>9</v>
      </c>
      <c r="C21" s="45">
        <v>3181000</v>
      </c>
      <c r="D21" s="45">
        <v>15575</v>
      </c>
      <c r="E21" s="45">
        <v>3101300</v>
      </c>
      <c r="F21" s="45">
        <v>65200</v>
      </c>
      <c r="G21" s="45">
        <v>18108</v>
      </c>
      <c r="H21" s="23">
        <f t="shared" si="2"/>
        <v>0.5838841776029408</v>
      </c>
      <c r="I21" s="23">
        <f t="shared" si="3"/>
        <v>27.773006134969325</v>
      </c>
      <c r="J21" s="26">
        <f t="shared" si="4"/>
        <v>116.26324237560193</v>
      </c>
      <c r="L21" s="3">
        <f t="shared" si="1"/>
        <v>2.4736987477808534</v>
      </c>
    </row>
    <row r="22" spans="1:12" ht="16.5" customHeight="1">
      <c r="A22" s="17" t="s">
        <v>8</v>
      </c>
      <c r="B22" s="6" t="s">
        <v>22</v>
      </c>
      <c r="C22" s="44">
        <v>165220</v>
      </c>
      <c r="D22" s="44">
        <v>43945</v>
      </c>
      <c r="E22" s="44">
        <v>172100</v>
      </c>
      <c r="F22" s="44">
        <v>45650</v>
      </c>
      <c r="G22" s="44">
        <v>49270</v>
      </c>
      <c r="H22" s="23">
        <f t="shared" si="2"/>
        <v>28.628704241719934</v>
      </c>
      <c r="I22" s="23">
        <f t="shared" si="3"/>
        <v>107.92990142387733</v>
      </c>
      <c r="J22" s="26">
        <f t="shared" si="4"/>
        <v>112.11741950164979</v>
      </c>
      <c r="L22" s="3">
        <f t="shared" si="1"/>
        <v>6.7306791088559</v>
      </c>
    </row>
    <row r="23" spans="1:12" ht="16.5" customHeight="1">
      <c r="A23" s="18" t="s">
        <v>23</v>
      </c>
      <c r="B23" s="7" t="s">
        <v>24</v>
      </c>
      <c r="C23" s="45">
        <v>3497225.76</v>
      </c>
      <c r="D23" s="45">
        <v>0</v>
      </c>
      <c r="E23" s="45">
        <v>217300</v>
      </c>
      <c r="F23" s="45">
        <v>65200</v>
      </c>
      <c r="G23" s="45">
        <v>54325</v>
      </c>
      <c r="H23" s="23">
        <f t="shared" si="2"/>
        <v>25</v>
      </c>
      <c r="I23" s="35">
        <f t="shared" si="3"/>
        <v>83.32055214723927</v>
      </c>
      <c r="J23" s="42" t="e">
        <f t="shared" si="4"/>
        <v>#DIV/0!</v>
      </c>
      <c r="L23" s="3">
        <f t="shared" si="1"/>
        <v>7.421232851402411</v>
      </c>
    </row>
    <row r="24" spans="1:12" ht="16.5" customHeight="1" thickBot="1">
      <c r="A24" s="18" t="s">
        <v>34</v>
      </c>
      <c r="B24" s="7" t="s">
        <v>35</v>
      </c>
      <c r="C24" s="45">
        <v>7000</v>
      </c>
      <c r="D24" s="45">
        <v>0</v>
      </c>
      <c r="E24" s="45">
        <v>7000</v>
      </c>
      <c r="F24" s="45">
        <v>0</v>
      </c>
      <c r="G24" s="45">
        <v>0</v>
      </c>
      <c r="H24" s="23">
        <f t="shared" si="2"/>
        <v>0</v>
      </c>
      <c r="I24" s="35" t="e">
        <f t="shared" si="3"/>
        <v>#DIV/0!</v>
      </c>
      <c r="J24" s="42" t="e">
        <f t="shared" si="4"/>
        <v>#DIV/0!</v>
      </c>
      <c r="L24" s="3">
        <f t="shared" si="1"/>
        <v>0</v>
      </c>
    </row>
    <row r="25" spans="1:12" ht="16.5" customHeight="1" hidden="1" thickBot="1">
      <c r="A25" s="18" t="s">
        <v>45</v>
      </c>
      <c r="B25" s="7" t="s">
        <v>46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23" t="e">
        <f>G25/E25*100</f>
        <v>#DIV/0!</v>
      </c>
      <c r="I25" s="35" t="e">
        <f>G25/F25*100</f>
        <v>#DIV/0!</v>
      </c>
      <c r="J25" s="42" t="e">
        <f>G25/D25*100</f>
        <v>#DIV/0!</v>
      </c>
      <c r="L25" s="3">
        <f>G25/$G$28*100</f>
        <v>0</v>
      </c>
    </row>
    <row r="26" spans="1:12" ht="16.5" customHeight="1" hidden="1" thickBot="1">
      <c r="A26" s="19" t="s">
        <v>48</v>
      </c>
      <c r="B26" s="12" t="s">
        <v>47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23" t="e">
        <f t="shared" si="2"/>
        <v>#DIV/0!</v>
      </c>
      <c r="I26" s="35" t="e">
        <f t="shared" si="3"/>
        <v>#DIV/0!</v>
      </c>
      <c r="J26" s="42" t="e">
        <f t="shared" si="4"/>
        <v>#DIV/0!</v>
      </c>
      <c r="L26" s="3">
        <f t="shared" si="1"/>
        <v>0</v>
      </c>
    </row>
    <row r="27" spans="1:12" ht="16.5" customHeight="1" thickBot="1">
      <c r="A27" s="36" t="s">
        <v>5</v>
      </c>
      <c r="B27" s="40"/>
      <c r="C27" s="48">
        <f>SUM(C20:C26)</f>
        <v>14408845.76</v>
      </c>
      <c r="D27" s="48">
        <f>SUM(D20:D26)</f>
        <v>2224470</v>
      </c>
      <c r="E27" s="48">
        <f>SUM(E20:E26)</f>
        <v>11426300</v>
      </c>
      <c r="F27" s="48">
        <f>SUM(F20:F26)</f>
        <v>2450060</v>
      </c>
      <c r="G27" s="48">
        <f>SUM(G20:G26)</f>
        <v>644103</v>
      </c>
      <c r="H27" s="38">
        <f t="shared" si="2"/>
        <v>5.637021608044599</v>
      </c>
      <c r="I27" s="38">
        <f t="shared" si="3"/>
        <v>26.289274548378405</v>
      </c>
      <c r="J27" s="39">
        <f t="shared" si="4"/>
        <v>28.95534666684648</v>
      </c>
      <c r="K27" s="31"/>
      <c r="L27" s="30">
        <f t="shared" si="1"/>
        <v>87.98966117417115</v>
      </c>
    </row>
    <row r="28" spans="1:12" ht="15.75" customHeight="1" thickBot="1">
      <c r="A28" s="36" t="s">
        <v>6</v>
      </c>
      <c r="B28" s="41"/>
      <c r="C28" s="49">
        <f>C27+C19</f>
        <v>16566969.04</v>
      </c>
      <c r="D28" s="49">
        <f>D27+D19</f>
        <v>2287891.6</v>
      </c>
      <c r="E28" s="49">
        <f>E27+E19</f>
        <v>14086300</v>
      </c>
      <c r="F28" s="49">
        <f>F27+F19</f>
        <v>2944860</v>
      </c>
      <c r="G28" s="49">
        <f>G27+G19</f>
        <v>732021.23</v>
      </c>
      <c r="H28" s="38">
        <f t="shared" si="2"/>
        <v>5.196689194465544</v>
      </c>
      <c r="I28" s="38">
        <f t="shared" si="3"/>
        <v>24.857590174066</v>
      </c>
      <c r="J28" s="39">
        <f t="shared" si="4"/>
        <v>31.99545074600562</v>
      </c>
      <c r="K28" s="31"/>
      <c r="L28" s="30">
        <f t="shared" si="1"/>
        <v>100</v>
      </c>
    </row>
    <row r="29" spans="1:10" ht="13.5">
      <c r="A29" s="8"/>
      <c r="B29" s="5"/>
      <c r="C29" s="51"/>
      <c r="D29" s="51"/>
      <c r="E29" s="16"/>
      <c r="F29" s="16"/>
      <c r="G29" s="16"/>
      <c r="H29" s="53"/>
      <c r="I29" s="53"/>
      <c r="J29" s="53"/>
    </row>
    <row r="30" spans="1:7" ht="13.5">
      <c r="A30" s="8"/>
      <c r="B30" s="5"/>
      <c r="C30" s="51"/>
      <c r="D30" s="51"/>
      <c r="E30" s="16"/>
      <c r="F30" s="16"/>
      <c r="G30" s="16"/>
    </row>
  </sheetData>
  <sheetProtection/>
  <mergeCells count="10">
    <mergeCell ref="A1:J1"/>
    <mergeCell ref="K4:L4"/>
    <mergeCell ref="H4:J4"/>
    <mergeCell ref="A4:A5"/>
    <mergeCell ref="B4:B5"/>
    <mergeCell ref="C4:C5"/>
    <mergeCell ref="D4:D5"/>
    <mergeCell ref="E4:E5"/>
    <mergeCell ref="F4:F5"/>
    <mergeCell ref="G4:G5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2024-02-05T08:12:47Z</cp:lastPrinted>
  <dcterms:created xsi:type="dcterms:W3CDTF">2006-03-15T12:48:07Z</dcterms:created>
  <dcterms:modified xsi:type="dcterms:W3CDTF">2024-02-07T12:37:02Z</dcterms:modified>
  <cp:category/>
  <cp:version/>
  <cp:contentType/>
  <cp:contentStatus/>
</cp:coreProperties>
</file>