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P124" i="1"/>
  <c r="L27"/>
  <c r="P27"/>
  <c r="G27"/>
  <c r="G18"/>
  <c r="G15"/>
  <c r="G136"/>
  <c r="G82"/>
  <c r="G75"/>
  <c r="G46"/>
  <c r="G45"/>
  <c r="G34"/>
  <c r="P36"/>
  <c r="P35"/>
  <c r="P34"/>
  <c r="K125"/>
  <c r="K124"/>
  <c r="P126"/>
  <c r="P125"/>
  <c r="G123"/>
  <c r="G101"/>
  <c r="G100"/>
  <c r="G99"/>
  <c r="G93"/>
  <c r="G94"/>
  <c r="G98"/>
  <c r="G97"/>
  <c r="G96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91"/>
  <c r="G92"/>
  <c r="G90"/>
  <c r="G89"/>
  <c r="G88"/>
  <c r="G87"/>
  <c r="G86"/>
  <c r="G85"/>
  <c r="G84"/>
  <c r="P133"/>
  <c r="G133" s="1"/>
  <c r="G78"/>
  <c r="G79"/>
  <c r="G130"/>
  <c r="G77"/>
  <c r="P75"/>
  <c r="P74"/>
  <c r="P73"/>
  <c r="P134" s="1"/>
  <c r="N73"/>
  <c r="G59"/>
  <c r="G60"/>
  <c r="G63"/>
  <c r="G62"/>
  <c r="G65"/>
  <c r="G66"/>
  <c r="G68"/>
  <c r="G69"/>
  <c r="G61"/>
  <c r="G64"/>
  <c r="G67"/>
  <c r="G58"/>
  <c r="G70"/>
  <c r="G71"/>
  <c r="G72"/>
  <c r="G53"/>
  <c r="G52"/>
  <c r="G51"/>
  <c r="G50"/>
  <c r="G49"/>
  <c r="G48"/>
  <c r="L45"/>
  <c r="P46"/>
  <c r="P45"/>
  <c r="P44"/>
  <c r="G38"/>
  <c r="G39"/>
  <c r="G40"/>
  <c r="G41"/>
  <c r="G42"/>
  <c r="G43"/>
  <c r="G36"/>
  <c r="G35"/>
  <c r="G33"/>
  <c r="G32"/>
  <c r="G31"/>
  <c r="N29"/>
  <c r="L29"/>
  <c r="N28"/>
  <c r="L28"/>
  <c r="P29"/>
  <c r="P28"/>
  <c r="G17"/>
  <c r="G20"/>
  <c r="G16"/>
  <c r="G19"/>
  <c r="G23"/>
  <c r="G26"/>
  <c r="G25"/>
  <c r="G22"/>
  <c r="N27"/>
  <c r="N134" s="1"/>
  <c r="G24"/>
  <c r="G21"/>
  <c r="G12"/>
  <c r="I136"/>
  <c r="P132"/>
  <c r="P131"/>
  <c r="G131" s="1"/>
  <c r="G129"/>
  <c r="G132" s="1"/>
  <c r="G128"/>
  <c r="N126"/>
  <c r="K126"/>
  <c r="N125"/>
  <c r="I125"/>
  <c r="I135" s="1"/>
  <c r="N124"/>
  <c r="G124" s="1"/>
  <c r="I124"/>
  <c r="I134" s="1"/>
  <c r="P82"/>
  <c r="P81"/>
  <c r="G81" s="1"/>
  <c r="P80"/>
  <c r="N80"/>
  <c r="K75"/>
  <c r="N74"/>
  <c r="K74"/>
  <c r="K73"/>
  <c r="K134" s="1"/>
  <c r="P56"/>
  <c r="K56"/>
  <c r="P55"/>
  <c r="P54"/>
  <c r="K54"/>
  <c r="L46"/>
  <c r="L44"/>
  <c r="P136" l="1"/>
  <c r="P135"/>
  <c r="G134"/>
  <c r="G73"/>
  <c r="G125"/>
  <c r="G55"/>
  <c r="G44"/>
  <c r="G54"/>
  <c r="G28"/>
  <c r="N135"/>
  <c r="G80"/>
  <c r="G126"/>
  <c r="G74"/>
  <c r="K135"/>
  <c r="K136"/>
  <c r="G56"/>
  <c r="G29"/>
  <c r="N136"/>
  <c r="G135" l="1"/>
</calcChain>
</file>

<file path=xl/sharedStrings.xml><?xml version="1.0" encoding="utf-8"?>
<sst xmlns="http://schemas.openxmlformats.org/spreadsheetml/2006/main" count="93" uniqueCount="64">
  <si>
    <t>№ п/п</t>
  </si>
  <si>
    <t>Мероприятия</t>
  </si>
  <si>
    <t>Срок финансирования мероприятия</t>
  </si>
  <si>
    <t>Планируемые объемы финансирования (тыс.рублей в ценах года реализации мероприятия)</t>
  </si>
  <si>
    <t>Ответственный исполнитель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</si>
  <si>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</si>
  <si>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</si>
  <si>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</si>
  <si>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</si>
  <si>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</si>
  <si>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</si>
  <si>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1. Подпрограмма "Сохранение и развитие культуры, молодежной политики, физической культуры и спорта"</t>
  </si>
  <si>
    <t>Содержание Дома культуры</t>
  </si>
  <si>
    <t>Администрация Черновского сельского поселения</t>
  </si>
  <si>
    <t>Содержание библиотек</t>
  </si>
  <si>
    <t>Организация и проведение культурно-массовых мероприятий</t>
  </si>
  <si>
    <t>Организация и проведение мероприятий для детей и молодежи</t>
  </si>
  <si>
    <t>Итого по подпрограмме "Сохранение и развитие культуры, молодежной политики, физической культуры и спорта"</t>
  </si>
  <si>
    <t xml:space="preserve"> </t>
  </si>
  <si>
    <t>2. Подпрограмма "Обеспечение устойчивого функционирования жилищно-коммунального хозяйства"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</si>
  <si>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</si>
  <si>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Итого по подпрограмме "Обеспечение устойчивого функционирования жилищно-коммунального хозяйства"</t>
  </si>
  <si>
    <t>3. Подпрограмма "Дорожное хозяйство"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</si>
  <si>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</si>
  <si>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</si>
  <si>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Итого по подпрограмме "Дорожное хозяйство"</t>
  </si>
  <si>
    <t>4. Подпрограмма "Безопасность"</t>
  </si>
  <si>
    <t>Мероприятия по укреплению общественного порядка, противодействия экстремизму и терроризму</t>
  </si>
  <si>
    <t>Итого по подпрограмме "Безопасность"</t>
  </si>
  <si>
    <t>5. Подпрограмма "Благоустройство территории"</t>
  </si>
  <si>
    <t>Ремонт и содержание уличного освещения</t>
  </si>
  <si>
    <t>Содержание и уборка кладбищ и захоронений</t>
  </si>
  <si>
    <t>Содержание и ремонт мест воинских захоронений</t>
  </si>
  <si>
    <t>Прочие мероприятия в области благоустройства</t>
  </si>
  <si>
    <t>Итого по подпрограмме "Благоустройство территории"</t>
  </si>
  <si>
    <t>6. Подпрограмма "Землеустройство и землепользование"</t>
  </si>
  <si>
    <t>Оформление земельных участков в муниципальную собственность</t>
  </si>
  <si>
    <t>Итого по подпрограмме «Землеустройство и землепользование»</t>
  </si>
  <si>
    <t>7. Подпрограмма "Муниципальное управление"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</si>
  <si>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</si>
  <si>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</si>
  <si>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глава администрации</t>
  </si>
  <si>
    <t>администрация</t>
  </si>
  <si>
    <t>Осуществление первичного воинского учета</t>
  </si>
  <si>
    <t>Расходы на осуществление отдельного государственного полномочия Ленинградской области в сфере административных правоотношений</t>
  </si>
  <si>
    <t>Пенсия за выслугу лет муниципальным служащим</t>
  </si>
  <si>
    <t>Формирование, исполнение и контроль за исполнением бюджета поселения</t>
  </si>
  <si>
    <t>Осуществление внешнего муниципального финансового контроля</t>
  </si>
  <si>
    <t>Осуществление внутреннегомуниципального финансового контроля</t>
  </si>
  <si>
    <t>Контроль в сфере жилищного хозяйства</t>
  </si>
  <si>
    <t>Проведение мероприятий общемуниципального характера</t>
  </si>
  <si>
    <t>Обслуживание внутреннего долга</t>
  </si>
  <si>
    <t>Резервный фонд администрации поселения</t>
  </si>
  <si>
    <t>Итого по подпрограмме "Муниципальное управление"</t>
  </si>
  <si>
    <t>8. Подпрограмма "Поддержка субъектов малого и среднего предпринимательства"</t>
  </si>
  <si>
    <t>Поддержка малого и среднего предпринимательства</t>
  </si>
  <si>
    <t>Итого по подпрограмме "Поддержка субъектов малого и среднего предпринимательства"</t>
  </si>
  <si>
    <t>ИТОГО ПО ПРОГРАММЕ</t>
  </si>
  <si>
    <t>План мероприятий муниципальной программы «Развитие территории Черновского сельского поселения» на 2019 и плановый период 2020 и 2021 годы</t>
  </si>
  <si>
    <t>Иные межбюджетные трансферты на осуществление отдельных полномочий  органов местного самоуправления поселения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</si>
  <si>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Мероприятия по укреплению пожарной безопасности</t>
  </si>
  <si>
    <t>Иные межбюджетные трансферты на осуществление отдельных полномочий по организации  ритуальных услуг в части создания специализированной службы по вопросам похоронного дела</t>
  </si>
  <si>
    <t>Расходы на проведение выборов в совет депутатов муниципального образования</t>
  </si>
  <si>
    <t>Приложение к постановлению администрации Черновского сельского поселения от 22.02.2019г. № 13-п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</si>
</sst>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4" fillId="2" borderId="1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horizontal="center" wrapText="1"/>
    </xf>
    <xf numFmtId="0" fontId="0" fillId="2" borderId="30" xfId="0" applyFill="1" applyBorder="1" applyAlignment="1">
      <alignment wrapText="1"/>
    </xf>
    <xf numFmtId="0" fontId="6" fillId="2" borderId="10" xfId="0" applyFont="1" applyFill="1" applyBorder="1" applyAlignment="1">
      <alignment horizontal="center" wrapText="1"/>
    </xf>
    <xf numFmtId="164" fontId="6" fillId="2" borderId="8" xfId="0" applyNumberFormat="1" applyFont="1" applyFill="1" applyBorder="1" applyAlignment="1">
      <alignment horizontal="center" wrapText="1"/>
    </xf>
    <xf numFmtId="164" fontId="6" fillId="2" borderId="10" xfId="0" applyNumberFormat="1" applyFont="1" applyFill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center" wrapText="1"/>
    </xf>
    <xf numFmtId="0" fontId="0" fillId="2" borderId="38" xfId="0" applyFill="1" applyBorder="1" applyAlignment="1">
      <alignment horizontal="center" wrapText="1"/>
    </xf>
    <xf numFmtId="164" fontId="1" fillId="2" borderId="11" xfId="0" applyNumberFormat="1" applyFont="1" applyFill="1" applyBorder="1" applyAlignment="1">
      <alignment wrapText="1"/>
    </xf>
    <xf numFmtId="0" fontId="2" fillId="2" borderId="29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6" fillId="2" borderId="10" xfId="0" applyFont="1" applyFill="1" applyBorder="1" applyAlignment="1">
      <alignment horizontal="center" wrapText="1"/>
    </xf>
    <xf numFmtId="164" fontId="6" fillId="2" borderId="1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164" fontId="1" fillId="2" borderId="11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2" fillId="2" borderId="2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164" fontId="6" fillId="2" borderId="8" xfId="0" applyNumberFormat="1" applyFont="1" applyFill="1" applyBorder="1" applyAlignment="1">
      <alignment horizontal="center" wrapText="1"/>
    </xf>
    <xf numFmtId="164" fontId="6" fillId="2" borderId="10" xfId="0" applyNumberFormat="1" applyFont="1" applyFill="1" applyBorder="1" applyAlignment="1">
      <alignment horizontal="center" wrapText="1"/>
    </xf>
    <xf numFmtId="164" fontId="6" fillId="2" borderId="9" xfId="0" applyNumberFormat="1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2" fillId="2" borderId="34" xfId="0" applyFont="1" applyFill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6" fillId="2" borderId="8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  <xf numFmtId="0" fontId="7" fillId="2" borderId="34" xfId="0" applyFont="1" applyFill="1" applyBorder="1" applyAlignment="1">
      <alignment wrapText="1"/>
    </xf>
    <xf numFmtId="0" fontId="7" fillId="2" borderId="35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7" fillId="2" borderId="22" xfId="0" applyFont="1" applyFill="1" applyBorder="1" applyAlignment="1">
      <alignment wrapText="1"/>
    </xf>
    <xf numFmtId="0" fontId="7" fillId="2" borderId="23" xfId="0" applyFont="1" applyFill="1" applyBorder="1" applyAlignment="1">
      <alignment wrapText="1"/>
    </xf>
    <xf numFmtId="0" fontId="7" fillId="2" borderId="32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164" fontId="1" fillId="2" borderId="11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wrapText="1"/>
    </xf>
    <xf numFmtId="0" fontId="9" fillId="2" borderId="32" xfId="0" applyFont="1" applyFill="1" applyBorder="1" applyAlignment="1">
      <alignment wrapText="1"/>
    </xf>
    <xf numFmtId="0" fontId="6" fillId="2" borderId="34" xfId="0" applyFont="1" applyFill="1" applyBorder="1" applyAlignment="1">
      <alignment wrapText="1"/>
    </xf>
    <xf numFmtId="0" fontId="6" fillId="2" borderId="33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13" xfId="0" applyFont="1" applyFill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6" fillId="2" borderId="22" xfId="0" applyFont="1" applyFill="1" applyBorder="1" applyAlignment="1">
      <alignment wrapText="1"/>
    </xf>
    <xf numFmtId="0" fontId="6" fillId="2" borderId="20" xfId="0" applyFont="1" applyFill="1" applyBorder="1" applyAlignment="1">
      <alignment wrapText="1"/>
    </xf>
    <xf numFmtId="0" fontId="2" fillId="2" borderId="32" xfId="0" applyFont="1" applyFill="1" applyBorder="1" applyAlignment="1">
      <alignment horizontal="center" wrapText="1"/>
    </xf>
    <xf numFmtId="0" fontId="0" fillId="2" borderId="34" xfId="0" applyFill="1" applyBorder="1" applyAlignment="1">
      <alignment horizontal="center" wrapText="1"/>
    </xf>
    <xf numFmtId="0" fontId="0" fillId="2" borderId="35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30" xfId="0" applyFill="1" applyBorder="1" applyAlignment="1">
      <alignment horizontal="center" wrapText="1"/>
    </xf>
    <xf numFmtId="0" fontId="8" fillId="2" borderId="32" xfId="0" applyFont="1" applyFill="1" applyBorder="1" applyAlignment="1">
      <alignment wrapText="1"/>
    </xf>
    <xf numFmtId="0" fontId="8" fillId="2" borderId="33" xfId="0" applyFont="1" applyFill="1" applyBorder="1" applyAlignment="1">
      <alignment wrapText="1"/>
    </xf>
    <xf numFmtId="0" fontId="8" fillId="2" borderId="11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0" fontId="8" fillId="2" borderId="20" xfId="0" applyFont="1" applyFill="1" applyBorder="1" applyAlignment="1">
      <alignment wrapText="1"/>
    </xf>
    <xf numFmtId="0" fontId="2" fillId="2" borderId="39" xfId="0" applyFont="1" applyFill="1" applyBorder="1" applyAlignment="1">
      <alignment wrapText="1"/>
    </xf>
    <xf numFmtId="0" fontId="0" fillId="2" borderId="40" xfId="0" applyFill="1" applyBorder="1" applyAlignment="1">
      <alignment wrapText="1"/>
    </xf>
    <xf numFmtId="0" fontId="0" fillId="2" borderId="9" xfId="0" applyFill="1" applyBorder="1" applyAlignment="1">
      <alignment horizontal="center" wrapText="1"/>
    </xf>
    <xf numFmtId="0" fontId="6" fillId="2" borderId="32" xfId="0" applyFont="1" applyFill="1" applyBorder="1" applyAlignment="1">
      <alignment wrapText="1"/>
    </xf>
    <xf numFmtId="0" fontId="2" fillId="2" borderId="56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wrapText="1"/>
    </xf>
    <xf numFmtId="0" fontId="2" fillId="2" borderId="33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0" fillId="2" borderId="31" xfId="0" applyFill="1" applyBorder="1" applyAlignment="1">
      <alignment horizontal="center" wrapText="1"/>
    </xf>
    <xf numFmtId="0" fontId="0" fillId="2" borderId="33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2" fillId="2" borderId="3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6" fillId="2" borderId="32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" fillId="2" borderId="49" xfId="0" applyFont="1" applyFill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164" fontId="6" fillId="2" borderId="8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2" fillId="2" borderId="37" xfId="0" applyFont="1" applyFill="1" applyBorder="1" applyAlignment="1">
      <alignment wrapText="1"/>
    </xf>
    <xf numFmtId="0" fontId="2" fillId="2" borderId="24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22" xfId="0" applyFont="1" applyFill="1" applyBorder="1" applyAlignment="1">
      <alignment wrapText="1"/>
    </xf>
    <xf numFmtId="0" fontId="1" fillId="2" borderId="3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30" xfId="0" applyFont="1" applyFill="1" applyBorder="1" applyAlignment="1">
      <alignment wrapText="1"/>
    </xf>
    <xf numFmtId="164" fontId="2" fillId="2" borderId="54" xfId="0" applyNumberFormat="1" applyFont="1" applyFill="1" applyBorder="1" applyAlignment="1">
      <alignment horizontal="center" wrapText="1"/>
    </xf>
    <xf numFmtId="164" fontId="2" fillId="2" borderId="52" xfId="0" applyNumberFormat="1" applyFont="1" applyFill="1" applyBorder="1" applyAlignment="1">
      <alignment horizontal="center" wrapText="1"/>
    </xf>
    <xf numFmtId="164" fontId="2" fillId="2" borderId="53" xfId="0" applyNumberFormat="1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164" fontId="2" fillId="2" borderId="16" xfId="0" applyNumberFormat="1" applyFont="1" applyFill="1" applyBorder="1" applyAlignment="1">
      <alignment horizontal="center" wrapText="1"/>
    </xf>
    <xf numFmtId="164" fontId="2" fillId="2" borderId="17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15" xfId="0" applyFont="1" applyFill="1" applyBorder="1" applyAlignment="1">
      <alignment wrapText="1"/>
    </xf>
    <xf numFmtId="0" fontId="6" fillId="2" borderId="23" xfId="0" applyFont="1" applyFill="1" applyBorder="1" applyAlignment="1">
      <alignment wrapText="1"/>
    </xf>
    <xf numFmtId="0" fontId="5" fillId="2" borderId="1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7" fillId="2" borderId="3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justify" wrapText="1"/>
    </xf>
    <xf numFmtId="0" fontId="2" fillId="2" borderId="4" xfId="0" applyFont="1" applyFill="1" applyBorder="1" applyAlignment="1">
      <alignment horizontal="justify" wrapText="1"/>
    </xf>
    <xf numFmtId="0" fontId="2" fillId="2" borderId="11" xfId="0" applyFont="1" applyFill="1" applyBorder="1" applyAlignment="1">
      <alignment horizontal="justify" wrapText="1"/>
    </xf>
    <xf numFmtId="0" fontId="2" fillId="2" borderId="13" xfId="0" applyFont="1" applyFill="1" applyBorder="1" applyAlignment="1">
      <alignment horizontal="justify" wrapText="1"/>
    </xf>
    <xf numFmtId="0" fontId="2" fillId="2" borderId="19" xfId="0" applyFont="1" applyFill="1" applyBorder="1" applyAlignment="1">
      <alignment horizontal="justify" wrapText="1"/>
    </xf>
    <xf numFmtId="0" fontId="2" fillId="2" borderId="20" xfId="0" applyFont="1" applyFill="1" applyBorder="1" applyAlignment="1">
      <alignment horizontal="justify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1" fillId="2" borderId="1" xfId="0" applyFont="1" applyFill="1" applyBorder="1"/>
    <xf numFmtId="49" fontId="2" fillId="2" borderId="0" xfId="0" applyNumberFormat="1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8"/>
  <sheetViews>
    <sheetView tabSelected="1" workbookViewId="0">
      <selection activeCell="M1" sqref="M1:Z3"/>
    </sheetView>
  </sheetViews>
  <sheetFormatPr defaultRowHeight="15"/>
  <cols>
    <col min="1" max="1" width="3.7109375" customWidth="1"/>
    <col min="3" max="3" width="5.28515625" customWidth="1"/>
    <col min="4" max="4" width="5.5703125" customWidth="1"/>
    <col min="5" max="5" width="5" customWidth="1"/>
    <col min="6" max="6" width="9.140625" hidden="1" customWidth="1"/>
    <col min="7" max="7" width="7.85546875" customWidth="1"/>
    <col min="8" max="8" width="2.42578125" customWidth="1"/>
    <col min="10" max="10" width="0.5703125" customWidth="1"/>
    <col min="11" max="11" width="0.28515625" customWidth="1"/>
    <col min="13" max="13" width="1.85546875" customWidth="1"/>
    <col min="15" max="15" width="0.42578125" customWidth="1"/>
    <col min="17" max="17" width="1.42578125" customWidth="1"/>
    <col min="18" max="18" width="0.42578125" customWidth="1"/>
    <col min="21" max="21" width="1.85546875" customWidth="1"/>
    <col min="22" max="24" width="9.140625" hidden="1" customWidth="1"/>
    <col min="25" max="25" width="0.140625" customWidth="1"/>
    <col min="26" max="26" width="9.140625" hidden="1" customWidth="1"/>
    <col min="28" max="28" width="12" bestFit="1" customWidth="1"/>
    <col min="29" max="29" width="11" bestFit="1" customWidth="1"/>
  </cols>
  <sheetData>
    <row r="1" spans="1:26" ht="15.7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61" t="s">
        <v>63</v>
      </c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</row>
    <row r="2" spans="1:26" ht="15.7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</row>
    <row r="3" spans="1:26" ht="15.7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</row>
    <row r="4" spans="1:26" ht="15.75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1"/>
      <c r="R4" s="257"/>
      <c r="S4" s="257"/>
      <c r="T4" s="257"/>
      <c r="U4" s="258"/>
      <c r="V4" s="258"/>
      <c r="W4" s="258"/>
      <c r="X4" s="258"/>
      <c r="Y4" s="258"/>
      <c r="Z4" s="258"/>
    </row>
    <row r="5" spans="1:26" ht="34.5" customHeight="1">
      <c r="A5" s="259" t="s">
        <v>58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52"/>
      <c r="Z5" s="52"/>
    </row>
    <row r="6" spans="1:26" ht="2.25" customHeight="1" thickBot="1">
      <c r="A6" s="1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1"/>
      <c r="T6" s="258"/>
      <c r="U6" s="258"/>
      <c r="V6" s="258"/>
      <c r="W6" s="258"/>
      <c r="X6" s="258"/>
      <c r="Y6" s="258"/>
      <c r="Z6" s="2"/>
    </row>
    <row r="7" spans="1:26" ht="28.5" customHeight="1" thickBot="1">
      <c r="A7" s="241" t="s">
        <v>0</v>
      </c>
      <c r="B7" s="244" t="s">
        <v>1</v>
      </c>
      <c r="C7" s="245"/>
      <c r="D7" s="250" t="s">
        <v>2</v>
      </c>
      <c r="E7" s="171"/>
      <c r="F7" s="172"/>
      <c r="G7" s="50" t="s">
        <v>3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170" t="s">
        <v>4</v>
      </c>
      <c r="T7" s="171"/>
      <c r="U7" s="172"/>
      <c r="V7" s="51"/>
      <c r="W7" s="52"/>
      <c r="X7" s="52"/>
      <c r="Y7" s="52"/>
      <c r="Z7" s="52"/>
    </row>
    <row r="8" spans="1:26" ht="16.5" thickBot="1">
      <c r="A8" s="242"/>
      <c r="B8" s="246"/>
      <c r="C8" s="247"/>
      <c r="D8" s="251"/>
      <c r="E8" s="142"/>
      <c r="F8" s="153"/>
      <c r="G8" s="170" t="s">
        <v>5</v>
      </c>
      <c r="H8" s="172"/>
      <c r="I8" s="50" t="s">
        <v>6</v>
      </c>
      <c r="J8" s="32"/>
      <c r="K8" s="32"/>
      <c r="L8" s="32"/>
      <c r="M8" s="32"/>
      <c r="N8" s="32"/>
      <c r="O8" s="32"/>
      <c r="P8" s="32"/>
      <c r="Q8" s="32"/>
      <c r="R8" s="33"/>
      <c r="S8" s="253"/>
      <c r="T8" s="204"/>
      <c r="U8" s="205"/>
      <c r="V8" s="51"/>
      <c r="W8" s="52"/>
      <c r="X8" s="52"/>
      <c r="Y8" s="52"/>
      <c r="Z8" s="52"/>
    </row>
    <row r="9" spans="1:26" ht="35.25" customHeight="1" thickBot="1">
      <c r="A9" s="243"/>
      <c r="B9" s="248"/>
      <c r="C9" s="249"/>
      <c r="D9" s="252"/>
      <c r="E9" s="156"/>
      <c r="F9" s="157"/>
      <c r="G9" s="253"/>
      <c r="H9" s="205"/>
      <c r="I9" s="50" t="s">
        <v>7</v>
      </c>
      <c r="J9" s="33"/>
      <c r="K9" s="50" t="s">
        <v>8</v>
      </c>
      <c r="L9" s="32"/>
      <c r="M9" s="33"/>
      <c r="N9" s="50" t="s">
        <v>9</v>
      </c>
      <c r="O9" s="33"/>
      <c r="P9" s="50" t="s">
        <v>10</v>
      </c>
      <c r="Q9" s="32"/>
      <c r="R9" s="33"/>
      <c r="S9" s="254"/>
      <c r="T9" s="255"/>
      <c r="U9" s="256"/>
      <c r="V9" s="51"/>
      <c r="W9" s="52"/>
      <c r="X9" s="52"/>
      <c r="Y9" s="52"/>
      <c r="Z9" s="52"/>
    </row>
    <row r="10" spans="1:26" ht="19.5" thickBot="1">
      <c r="A10" s="3">
        <v>1</v>
      </c>
      <c r="B10" s="236">
        <v>2</v>
      </c>
      <c r="C10" s="237"/>
      <c r="D10" s="238">
        <v>3</v>
      </c>
      <c r="E10" s="239"/>
      <c r="F10" s="240"/>
      <c r="G10" s="233">
        <v>4</v>
      </c>
      <c r="H10" s="235"/>
      <c r="I10" s="233">
        <v>5</v>
      </c>
      <c r="J10" s="235"/>
      <c r="K10" s="233">
        <v>6</v>
      </c>
      <c r="L10" s="234"/>
      <c r="M10" s="235"/>
      <c r="N10" s="233">
        <v>7</v>
      </c>
      <c r="O10" s="235"/>
      <c r="P10" s="233">
        <v>8</v>
      </c>
      <c r="Q10" s="234"/>
      <c r="R10" s="235"/>
      <c r="S10" s="233">
        <v>9</v>
      </c>
      <c r="T10" s="234"/>
      <c r="U10" s="235"/>
      <c r="V10" s="51"/>
      <c r="W10" s="52"/>
      <c r="X10" s="52"/>
      <c r="Y10" s="52"/>
      <c r="Z10" s="52"/>
    </row>
    <row r="11" spans="1:26" ht="16.5" thickBot="1">
      <c r="A11" s="102" t="s">
        <v>11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5"/>
      <c r="X11" s="51"/>
      <c r="Y11" s="52"/>
      <c r="Z11" s="52"/>
    </row>
    <row r="12" spans="1:26" ht="16.5" thickBot="1">
      <c r="A12" s="158">
        <v>1</v>
      </c>
      <c r="B12" s="159" t="s">
        <v>59</v>
      </c>
      <c r="C12" s="189"/>
      <c r="D12" s="31">
        <v>2019</v>
      </c>
      <c r="E12" s="32"/>
      <c r="F12" s="33"/>
      <c r="G12" s="34">
        <f>P12</f>
        <v>448.2</v>
      </c>
      <c r="H12" s="35"/>
      <c r="I12" s="34">
        <v>0</v>
      </c>
      <c r="J12" s="36"/>
      <c r="K12" s="35"/>
      <c r="L12" s="34">
        <v>0</v>
      </c>
      <c r="M12" s="35"/>
      <c r="N12" s="34">
        <v>0</v>
      </c>
      <c r="O12" s="35"/>
      <c r="P12" s="34">
        <v>448.2</v>
      </c>
      <c r="Q12" s="36"/>
      <c r="R12" s="35"/>
      <c r="S12" s="170" t="s">
        <v>13</v>
      </c>
      <c r="T12" s="171"/>
      <c r="U12" s="172"/>
      <c r="V12" s="51"/>
      <c r="W12" s="52"/>
      <c r="X12" s="52"/>
      <c r="Y12" s="52"/>
      <c r="Z12" s="52"/>
    </row>
    <row r="13" spans="1:26" ht="16.5" thickBot="1">
      <c r="A13" s="122"/>
      <c r="B13" s="125"/>
      <c r="C13" s="126"/>
      <c r="D13" s="31">
        <v>2020</v>
      </c>
      <c r="E13" s="32"/>
      <c r="F13" s="33"/>
      <c r="G13" s="34">
        <v>0</v>
      </c>
      <c r="H13" s="35"/>
      <c r="I13" s="34">
        <v>0</v>
      </c>
      <c r="J13" s="36"/>
      <c r="K13" s="35"/>
      <c r="L13" s="34">
        <v>0</v>
      </c>
      <c r="M13" s="35"/>
      <c r="N13" s="34">
        <v>0</v>
      </c>
      <c r="O13" s="35"/>
      <c r="P13" s="34">
        <v>0</v>
      </c>
      <c r="Q13" s="36"/>
      <c r="R13" s="35"/>
      <c r="S13" s="152"/>
      <c r="T13" s="154"/>
      <c r="U13" s="153"/>
      <c r="V13" s="51"/>
      <c r="W13" s="52"/>
      <c r="X13" s="52"/>
      <c r="Y13" s="52"/>
      <c r="Z13" s="52"/>
    </row>
    <row r="14" spans="1:26" ht="200.25" customHeight="1" thickBot="1">
      <c r="A14" s="147"/>
      <c r="B14" s="127"/>
      <c r="C14" s="128"/>
      <c r="D14" s="31">
        <v>2021</v>
      </c>
      <c r="E14" s="32"/>
      <c r="F14" s="33"/>
      <c r="G14" s="34">
        <v>0</v>
      </c>
      <c r="H14" s="35"/>
      <c r="I14" s="34">
        <v>0</v>
      </c>
      <c r="J14" s="36"/>
      <c r="K14" s="35"/>
      <c r="L14" s="34">
        <v>0</v>
      </c>
      <c r="M14" s="35"/>
      <c r="N14" s="34">
        <v>0</v>
      </c>
      <c r="O14" s="35"/>
      <c r="P14" s="34">
        <v>0</v>
      </c>
      <c r="Q14" s="36"/>
      <c r="R14" s="35"/>
      <c r="S14" s="155"/>
      <c r="T14" s="156"/>
      <c r="U14" s="157"/>
      <c r="V14" s="51"/>
      <c r="W14" s="52"/>
      <c r="X14" s="52"/>
      <c r="Y14" s="52"/>
      <c r="Z14" s="52"/>
    </row>
    <row r="15" spans="1:26" ht="16.5" thickBot="1">
      <c r="A15" s="158">
        <v>2</v>
      </c>
      <c r="B15" s="159" t="s">
        <v>12</v>
      </c>
      <c r="C15" s="189"/>
      <c r="D15" s="31">
        <v>2019</v>
      </c>
      <c r="E15" s="32"/>
      <c r="F15" s="33"/>
      <c r="G15" s="34">
        <f>I15+L15+N15+P15</f>
        <v>1163.3</v>
      </c>
      <c r="H15" s="35"/>
      <c r="I15" s="34">
        <v>0</v>
      </c>
      <c r="J15" s="36"/>
      <c r="K15" s="35"/>
      <c r="L15" s="34">
        <v>153.6</v>
      </c>
      <c r="M15" s="35"/>
      <c r="N15" s="34">
        <v>72.2</v>
      </c>
      <c r="O15" s="35"/>
      <c r="P15" s="34">
        <v>937.5</v>
      </c>
      <c r="Q15" s="36"/>
      <c r="R15" s="35"/>
      <c r="S15" s="170" t="s">
        <v>13</v>
      </c>
      <c r="T15" s="171"/>
      <c r="U15" s="172"/>
      <c r="V15" s="51"/>
      <c r="W15" s="52"/>
      <c r="X15" s="52"/>
      <c r="Y15" s="52"/>
      <c r="Z15" s="52"/>
    </row>
    <row r="16" spans="1:26" ht="16.5" thickBot="1">
      <c r="A16" s="122"/>
      <c r="B16" s="125"/>
      <c r="C16" s="126"/>
      <c r="D16" s="31">
        <v>2020</v>
      </c>
      <c r="E16" s="32"/>
      <c r="F16" s="33"/>
      <c r="G16" s="34">
        <f>I16+L16+N16+P16</f>
        <v>1194.8</v>
      </c>
      <c r="H16" s="35"/>
      <c r="I16" s="34">
        <v>0</v>
      </c>
      <c r="J16" s="36"/>
      <c r="K16" s="35"/>
      <c r="L16" s="34">
        <v>153.6</v>
      </c>
      <c r="M16" s="35"/>
      <c r="N16" s="34">
        <v>72.2</v>
      </c>
      <c r="O16" s="35"/>
      <c r="P16" s="34">
        <v>969</v>
      </c>
      <c r="Q16" s="36"/>
      <c r="R16" s="35"/>
      <c r="S16" s="152"/>
      <c r="T16" s="154"/>
      <c r="U16" s="153"/>
      <c r="V16" s="51"/>
      <c r="W16" s="52"/>
      <c r="X16" s="52"/>
      <c r="Y16" s="52"/>
      <c r="Z16" s="52"/>
    </row>
    <row r="17" spans="1:26" ht="16.5" thickBot="1">
      <c r="A17" s="147"/>
      <c r="B17" s="127"/>
      <c r="C17" s="128"/>
      <c r="D17" s="31">
        <v>2021</v>
      </c>
      <c r="E17" s="32"/>
      <c r="F17" s="33"/>
      <c r="G17" s="34">
        <f>I17+L17+N17+P17</f>
        <v>1193.4000000000001</v>
      </c>
      <c r="H17" s="35"/>
      <c r="I17" s="34">
        <v>0</v>
      </c>
      <c r="J17" s="36"/>
      <c r="K17" s="35"/>
      <c r="L17" s="34">
        <v>153.6</v>
      </c>
      <c r="M17" s="35"/>
      <c r="N17" s="34">
        <v>72.2</v>
      </c>
      <c r="O17" s="35"/>
      <c r="P17" s="34">
        <v>967.6</v>
      </c>
      <c r="Q17" s="36"/>
      <c r="R17" s="35"/>
      <c r="S17" s="155"/>
      <c r="T17" s="156"/>
      <c r="U17" s="157"/>
      <c r="V17" s="51"/>
      <c r="W17" s="52"/>
      <c r="X17" s="52"/>
      <c r="Y17" s="52"/>
      <c r="Z17" s="52"/>
    </row>
    <row r="18" spans="1:26" ht="16.5" thickBot="1">
      <c r="A18" s="158">
        <v>3</v>
      </c>
      <c r="B18" s="159" t="s">
        <v>14</v>
      </c>
      <c r="C18" s="189"/>
      <c r="D18" s="31">
        <v>2019</v>
      </c>
      <c r="E18" s="32"/>
      <c r="F18" s="33"/>
      <c r="G18" s="34">
        <f>I18+L18+N18+P18</f>
        <v>153.5</v>
      </c>
      <c r="H18" s="35"/>
      <c r="I18" s="34">
        <v>0</v>
      </c>
      <c r="J18" s="36"/>
      <c r="K18" s="35"/>
      <c r="L18" s="34">
        <v>153.5</v>
      </c>
      <c r="M18" s="35"/>
      <c r="N18" s="34">
        <v>0</v>
      </c>
      <c r="O18" s="35"/>
      <c r="P18" s="34">
        <v>0</v>
      </c>
      <c r="Q18" s="36"/>
      <c r="R18" s="35"/>
      <c r="S18" s="170" t="s">
        <v>13</v>
      </c>
      <c r="T18" s="171"/>
      <c r="U18" s="172"/>
      <c r="V18" s="51"/>
      <c r="W18" s="52"/>
      <c r="X18" s="52"/>
      <c r="Y18" s="52"/>
      <c r="Z18" s="52"/>
    </row>
    <row r="19" spans="1:26" ht="16.5" thickBot="1">
      <c r="A19" s="122"/>
      <c r="B19" s="125"/>
      <c r="C19" s="126"/>
      <c r="D19" s="31">
        <v>2020</v>
      </c>
      <c r="E19" s="32"/>
      <c r="F19" s="33"/>
      <c r="G19" s="34">
        <f>L19+N19+P19</f>
        <v>612.20000000000005</v>
      </c>
      <c r="H19" s="35"/>
      <c r="I19" s="34">
        <v>0</v>
      </c>
      <c r="J19" s="36"/>
      <c r="K19" s="35"/>
      <c r="L19" s="34">
        <v>153.5</v>
      </c>
      <c r="M19" s="35"/>
      <c r="N19" s="34">
        <v>0</v>
      </c>
      <c r="O19" s="35"/>
      <c r="P19" s="34">
        <v>458.7</v>
      </c>
      <c r="Q19" s="36"/>
      <c r="R19" s="35"/>
      <c r="S19" s="152"/>
      <c r="T19" s="154"/>
      <c r="U19" s="153"/>
      <c r="V19" s="51"/>
      <c r="W19" s="52"/>
      <c r="X19" s="52"/>
      <c r="Y19" s="52"/>
      <c r="Z19" s="52"/>
    </row>
    <row r="20" spans="1:26" ht="16.5" thickBot="1">
      <c r="A20" s="147"/>
      <c r="B20" s="127"/>
      <c r="C20" s="128"/>
      <c r="D20" s="31">
        <v>2021</v>
      </c>
      <c r="E20" s="32"/>
      <c r="F20" s="33"/>
      <c r="G20" s="34">
        <f>L20+N20+P20</f>
        <v>611.5</v>
      </c>
      <c r="H20" s="35"/>
      <c r="I20" s="34">
        <v>0</v>
      </c>
      <c r="J20" s="36"/>
      <c r="K20" s="35"/>
      <c r="L20" s="34">
        <v>153.5</v>
      </c>
      <c r="M20" s="35"/>
      <c r="N20" s="34">
        <v>0</v>
      </c>
      <c r="O20" s="35"/>
      <c r="P20" s="34">
        <v>458</v>
      </c>
      <c r="Q20" s="36"/>
      <c r="R20" s="35"/>
      <c r="S20" s="155"/>
      <c r="T20" s="156"/>
      <c r="U20" s="157"/>
      <c r="V20" s="51"/>
      <c r="W20" s="52"/>
      <c r="X20" s="52"/>
      <c r="Y20" s="52"/>
      <c r="Z20" s="52"/>
    </row>
    <row r="21" spans="1:26" ht="16.5" thickBot="1">
      <c r="A21" s="106">
        <v>4</v>
      </c>
      <c r="B21" s="123" t="s">
        <v>15</v>
      </c>
      <c r="C21" s="124"/>
      <c r="D21" s="31">
        <v>2019</v>
      </c>
      <c r="E21" s="32"/>
      <c r="F21" s="33"/>
      <c r="G21" s="34">
        <f t="shared" ref="G21:G26" si="0">P21</f>
        <v>26.7</v>
      </c>
      <c r="H21" s="35"/>
      <c r="I21" s="34">
        <v>0</v>
      </c>
      <c r="J21" s="36"/>
      <c r="K21" s="35"/>
      <c r="L21" s="34">
        <v>0</v>
      </c>
      <c r="M21" s="35"/>
      <c r="N21" s="34">
        <v>0</v>
      </c>
      <c r="O21" s="35"/>
      <c r="P21" s="34">
        <v>26.7</v>
      </c>
      <c r="Q21" s="36"/>
      <c r="R21" s="35"/>
      <c r="S21" s="170" t="s">
        <v>13</v>
      </c>
      <c r="T21" s="171"/>
      <c r="U21" s="172"/>
      <c r="V21" s="51"/>
      <c r="W21" s="52"/>
      <c r="X21" s="52"/>
      <c r="Y21" s="52"/>
      <c r="Z21" s="52"/>
    </row>
    <row r="22" spans="1:26" ht="16.5" thickBot="1">
      <c r="A22" s="122"/>
      <c r="B22" s="125"/>
      <c r="C22" s="126"/>
      <c r="D22" s="31">
        <v>2020</v>
      </c>
      <c r="E22" s="32"/>
      <c r="F22" s="33"/>
      <c r="G22" s="34">
        <f t="shared" si="0"/>
        <v>32.200000000000003</v>
      </c>
      <c r="H22" s="35"/>
      <c r="I22" s="34">
        <v>0</v>
      </c>
      <c r="J22" s="36"/>
      <c r="K22" s="35"/>
      <c r="L22" s="34">
        <v>0</v>
      </c>
      <c r="M22" s="35"/>
      <c r="N22" s="34">
        <v>0</v>
      </c>
      <c r="O22" s="35"/>
      <c r="P22" s="34">
        <v>32.200000000000003</v>
      </c>
      <c r="Q22" s="36"/>
      <c r="R22" s="35"/>
      <c r="S22" s="152"/>
      <c r="T22" s="154"/>
      <c r="U22" s="153"/>
      <c r="V22" s="51"/>
      <c r="W22" s="52"/>
      <c r="X22" s="52"/>
      <c r="Y22" s="52"/>
      <c r="Z22" s="52"/>
    </row>
    <row r="23" spans="1:26" ht="16.5" thickBot="1">
      <c r="A23" s="147"/>
      <c r="B23" s="127"/>
      <c r="C23" s="128"/>
      <c r="D23" s="31">
        <v>2021</v>
      </c>
      <c r="E23" s="32"/>
      <c r="F23" s="33"/>
      <c r="G23" s="34">
        <f t="shared" si="0"/>
        <v>32.200000000000003</v>
      </c>
      <c r="H23" s="35"/>
      <c r="I23" s="34">
        <v>0</v>
      </c>
      <c r="J23" s="36"/>
      <c r="K23" s="35"/>
      <c r="L23" s="34">
        <v>0</v>
      </c>
      <c r="M23" s="35"/>
      <c r="N23" s="34">
        <v>0</v>
      </c>
      <c r="O23" s="35"/>
      <c r="P23" s="34">
        <v>32.200000000000003</v>
      </c>
      <c r="Q23" s="36"/>
      <c r="R23" s="35"/>
      <c r="S23" s="155"/>
      <c r="T23" s="156"/>
      <c r="U23" s="157"/>
      <c r="V23" s="51"/>
      <c r="W23" s="52"/>
      <c r="X23" s="52"/>
      <c r="Y23" s="52"/>
      <c r="Z23" s="52"/>
    </row>
    <row r="24" spans="1:26" ht="16.5" thickBot="1">
      <c r="A24" s="106">
        <v>5</v>
      </c>
      <c r="B24" s="123" t="s">
        <v>16</v>
      </c>
      <c r="C24" s="130"/>
      <c r="D24" s="31">
        <v>2019</v>
      </c>
      <c r="E24" s="32"/>
      <c r="F24" s="33"/>
      <c r="G24" s="34">
        <f t="shared" si="0"/>
        <v>3.1</v>
      </c>
      <c r="H24" s="35"/>
      <c r="I24" s="34">
        <v>0</v>
      </c>
      <c r="J24" s="36"/>
      <c r="K24" s="35"/>
      <c r="L24" s="34">
        <v>0</v>
      </c>
      <c r="M24" s="35"/>
      <c r="N24" s="34">
        <v>0</v>
      </c>
      <c r="O24" s="35"/>
      <c r="P24" s="34">
        <v>3.1</v>
      </c>
      <c r="Q24" s="36"/>
      <c r="R24" s="35"/>
      <c r="S24" s="93" t="s">
        <v>13</v>
      </c>
      <c r="T24" s="94"/>
      <c r="U24" s="95"/>
      <c r="V24" s="51"/>
      <c r="W24" s="52"/>
      <c r="X24" s="52"/>
      <c r="Y24" s="52"/>
      <c r="Z24" s="52"/>
    </row>
    <row r="25" spans="1:26" ht="16.5" thickBot="1">
      <c r="A25" s="107"/>
      <c r="B25" s="131"/>
      <c r="C25" s="132"/>
      <c r="D25" s="31">
        <v>2020</v>
      </c>
      <c r="E25" s="32"/>
      <c r="F25" s="33"/>
      <c r="G25" s="34">
        <f t="shared" si="0"/>
        <v>3.2</v>
      </c>
      <c r="H25" s="35"/>
      <c r="I25" s="34">
        <v>0</v>
      </c>
      <c r="J25" s="36"/>
      <c r="K25" s="35"/>
      <c r="L25" s="34">
        <v>0</v>
      </c>
      <c r="M25" s="35"/>
      <c r="N25" s="34">
        <v>0</v>
      </c>
      <c r="O25" s="35"/>
      <c r="P25" s="34">
        <v>3.2</v>
      </c>
      <c r="Q25" s="36"/>
      <c r="R25" s="35"/>
      <c r="S25" s="96"/>
      <c r="T25" s="97"/>
      <c r="U25" s="98"/>
      <c r="V25" s="51"/>
      <c r="W25" s="52"/>
      <c r="X25" s="52"/>
      <c r="Y25" s="52"/>
      <c r="Z25" s="52"/>
    </row>
    <row r="26" spans="1:26" ht="16.5" thickBot="1">
      <c r="A26" s="108"/>
      <c r="B26" s="133"/>
      <c r="C26" s="134"/>
      <c r="D26" s="31">
        <v>2021</v>
      </c>
      <c r="E26" s="32"/>
      <c r="F26" s="33"/>
      <c r="G26" s="34">
        <f t="shared" si="0"/>
        <v>3.2</v>
      </c>
      <c r="H26" s="35"/>
      <c r="I26" s="34">
        <v>0</v>
      </c>
      <c r="J26" s="36"/>
      <c r="K26" s="35"/>
      <c r="L26" s="34">
        <v>0</v>
      </c>
      <c r="M26" s="35"/>
      <c r="N26" s="34">
        <v>0</v>
      </c>
      <c r="O26" s="35"/>
      <c r="P26" s="34">
        <v>3.2</v>
      </c>
      <c r="Q26" s="36"/>
      <c r="R26" s="35"/>
      <c r="S26" s="99"/>
      <c r="T26" s="100"/>
      <c r="U26" s="101"/>
      <c r="V26" s="51"/>
      <c r="W26" s="52"/>
      <c r="X26" s="52"/>
      <c r="Y26" s="52"/>
      <c r="Z26" s="52"/>
    </row>
    <row r="27" spans="1:26" ht="16.5" thickBot="1">
      <c r="A27" s="118" t="s">
        <v>17</v>
      </c>
      <c r="B27" s="85"/>
      <c r="C27" s="86"/>
      <c r="D27" s="37">
        <v>2019</v>
      </c>
      <c r="E27" s="38"/>
      <c r="F27" s="39"/>
      <c r="G27" s="40">
        <f>G12+G15+G18+G21+G24</f>
        <v>1794.8</v>
      </c>
      <c r="H27" s="41"/>
      <c r="I27" s="40">
        <v>0</v>
      </c>
      <c r="J27" s="42"/>
      <c r="K27" s="41"/>
      <c r="L27" s="40">
        <f>L15+L18</f>
        <v>307.10000000000002</v>
      </c>
      <c r="M27" s="41"/>
      <c r="N27" s="40">
        <f>N15</f>
        <v>72.2</v>
      </c>
      <c r="O27" s="41"/>
      <c r="P27" s="40">
        <f>P12+P15+P18+P21+P24</f>
        <v>1415.5</v>
      </c>
      <c r="Q27" s="42"/>
      <c r="R27" s="41"/>
      <c r="S27" s="93" t="s">
        <v>18</v>
      </c>
      <c r="T27" s="187"/>
      <c r="U27" s="188"/>
      <c r="V27" s="51"/>
      <c r="W27" s="52"/>
      <c r="X27" s="52"/>
      <c r="Y27" s="52"/>
      <c r="Z27" s="52"/>
    </row>
    <row r="28" spans="1:26" ht="16.5" thickBot="1">
      <c r="A28" s="87"/>
      <c r="B28" s="88"/>
      <c r="C28" s="89"/>
      <c r="D28" s="37">
        <v>2020</v>
      </c>
      <c r="E28" s="38"/>
      <c r="F28" s="39"/>
      <c r="G28" s="40">
        <f>L28+N28+P28</f>
        <v>1842.4</v>
      </c>
      <c r="H28" s="41"/>
      <c r="I28" s="40">
        <v>0</v>
      </c>
      <c r="J28" s="42"/>
      <c r="K28" s="41"/>
      <c r="L28" s="40">
        <f>L16+L19</f>
        <v>307.10000000000002</v>
      </c>
      <c r="M28" s="41"/>
      <c r="N28" s="40">
        <f>N16</f>
        <v>72.2</v>
      </c>
      <c r="O28" s="41"/>
      <c r="P28" s="40">
        <f>P13+P16+P19+P22+P25</f>
        <v>1463.1000000000001</v>
      </c>
      <c r="Q28" s="42"/>
      <c r="R28" s="41"/>
      <c r="S28" s="152"/>
      <c r="T28" s="154"/>
      <c r="U28" s="153"/>
      <c r="V28" s="82"/>
      <c r="W28" s="52"/>
      <c r="X28" s="52"/>
      <c r="Y28" s="52"/>
      <c r="Z28" s="52"/>
    </row>
    <row r="29" spans="1:26" ht="16.5" thickBot="1">
      <c r="A29" s="90"/>
      <c r="B29" s="91"/>
      <c r="C29" s="92"/>
      <c r="D29" s="37">
        <v>2021</v>
      </c>
      <c r="E29" s="38"/>
      <c r="F29" s="39"/>
      <c r="G29" s="40">
        <f>P29+N29+L29+I29</f>
        <v>1840.3000000000002</v>
      </c>
      <c r="H29" s="41"/>
      <c r="I29" s="40">
        <v>0</v>
      </c>
      <c r="J29" s="42"/>
      <c r="K29" s="41"/>
      <c r="L29" s="40">
        <f>L17+L20</f>
        <v>307.10000000000002</v>
      </c>
      <c r="M29" s="41"/>
      <c r="N29" s="40">
        <f>N17+N20</f>
        <v>72.2</v>
      </c>
      <c r="O29" s="41"/>
      <c r="P29" s="40">
        <f>P14+P17+P20+P23+P26</f>
        <v>1461</v>
      </c>
      <c r="Q29" s="42"/>
      <c r="R29" s="41"/>
      <c r="S29" s="155"/>
      <c r="T29" s="156"/>
      <c r="U29" s="157"/>
      <c r="V29" s="51"/>
      <c r="W29" s="52"/>
      <c r="X29" s="52"/>
      <c r="Y29" s="52"/>
      <c r="Z29" s="52"/>
    </row>
    <row r="30" spans="1:26" ht="16.5" thickBot="1">
      <c r="A30" s="102" t="s">
        <v>19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5"/>
      <c r="X30" s="51"/>
      <c r="Y30" s="52"/>
      <c r="Z30" s="52"/>
    </row>
    <row r="31" spans="1:26" ht="16.5" thickBot="1">
      <c r="A31" s="158">
        <v>1</v>
      </c>
      <c r="B31" s="227" t="s">
        <v>20</v>
      </c>
      <c r="C31" s="228"/>
      <c r="D31" s="31">
        <v>2019</v>
      </c>
      <c r="E31" s="32"/>
      <c r="F31" s="33"/>
      <c r="G31" s="34">
        <f>P31</f>
        <v>27.2</v>
      </c>
      <c r="H31" s="35"/>
      <c r="I31" s="34">
        <v>0</v>
      </c>
      <c r="J31" s="35"/>
      <c r="K31" s="34">
        <v>0</v>
      </c>
      <c r="L31" s="36"/>
      <c r="M31" s="35"/>
      <c r="N31" s="34">
        <v>0</v>
      </c>
      <c r="O31" s="35"/>
      <c r="P31" s="34">
        <v>27.2</v>
      </c>
      <c r="Q31" s="36"/>
      <c r="R31" s="35"/>
      <c r="S31" s="170" t="s">
        <v>13</v>
      </c>
      <c r="T31" s="171"/>
      <c r="U31" s="172"/>
      <c r="V31" s="51"/>
      <c r="W31" s="52"/>
      <c r="X31" s="52"/>
      <c r="Y31" s="52"/>
      <c r="Z31" s="52"/>
    </row>
    <row r="32" spans="1:26" ht="16.5" thickBot="1">
      <c r="A32" s="122"/>
      <c r="B32" s="229"/>
      <c r="C32" s="230"/>
      <c r="D32" s="31">
        <v>2020</v>
      </c>
      <c r="E32" s="32"/>
      <c r="F32" s="33"/>
      <c r="G32" s="34">
        <f>P32</f>
        <v>21.6</v>
      </c>
      <c r="H32" s="35"/>
      <c r="I32" s="34">
        <v>0</v>
      </c>
      <c r="J32" s="35"/>
      <c r="K32" s="34">
        <v>0</v>
      </c>
      <c r="L32" s="36"/>
      <c r="M32" s="35"/>
      <c r="N32" s="34">
        <v>0</v>
      </c>
      <c r="O32" s="35"/>
      <c r="P32" s="34">
        <v>21.6</v>
      </c>
      <c r="Q32" s="36"/>
      <c r="R32" s="35"/>
      <c r="S32" s="152"/>
      <c r="T32" s="154"/>
      <c r="U32" s="153"/>
      <c r="V32" s="51"/>
      <c r="W32" s="52"/>
      <c r="X32" s="52"/>
      <c r="Y32" s="52"/>
      <c r="Z32" s="52"/>
    </row>
    <row r="33" spans="1:26" ht="148.5" customHeight="1" thickBot="1">
      <c r="A33" s="226"/>
      <c r="B33" s="231"/>
      <c r="C33" s="232"/>
      <c r="D33" s="31">
        <v>2021</v>
      </c>
      <c r="E33" s="32"/>
      <c r="F33" s="33"/>
      <c r="G33" s="34">
        <f>P33</f>
        <v>21.6</v>
      </c>
      <c r="H33" s="35"/>
      <c r="I33" s="34">
        <v>0</v>
      </c>
      <c r="J33" s="35"/>
      <c r="K33" s="34">
        <v>0</v>
      </c>
      <c r="L33" s="36"/>
      <c r="M33" s="35"/>
      <c r="N33" s="34">
        <v>0</v>
      </c>
      <c r="O33" s="35"/>
      <c r="P33" s="34">
        <v>21.6</v>
      </c>
      <c r="Q33" s="36"/>
      <c r="R33" s="35"/>
      <c r="S33" s="155"/>
      <c r="T33" s="156"/>
      <c r="U33" s="157"/>
      <c r="V33" s="51"/>
      <c r="W33" s="52"/>
      <c r="X33" s="52"/>
      <c r="Y33" s="52"/>
      <c r="Z33" s="52"/>
    </row>
    <row r="34" spans="1:26" ht="16.5" thickBot="1">
      <c r="A34" s="221" t="s">
        <v>21</v>
      </c>
      <c r="B34" s="222"/>
      <c r="C34" s="223"/>
      <c r="D34" s="37">
        <v>2019</v>
      </c>
      <c r="E34" s="38"/>
      <c r="F34" s="39"/>
      <c r="G34" s="184">
        <f>P34</f>
        <v>27.2</v>
      </c>
      <c r="H34" s="185"/>
      <c r="I34" s="184">
        <v>0</v>
      </c>
      <c r="J34" s="185"/>
      <c r="K34" s="184">
        <v>0</v>
      </c>
      <c r="L34" s="186"/>
      <c r="M34" s="185"/>
      <c r="N34" s="184">
        <v>0</v>
      </c>
      <c r="O34" s="185"/>
      <c r="P34" s="184">
        <f>P31</f>
        <v>27.2</v>
      </c>
      <c r="Q34" s="186"/>
      <c r="R34" s="185"/>
      <c r="S34" s="170"/>
      <c r="T34" s="171"/>
      <c r="U34" s="172"/>
      <c r="V34" s="51"/>
      <c r="W34" s="52"/>
      <c r="X34" s="52"/>
      <c r="Y34" s="52"/>
      <c r="Z34" s="52"/>
    </row>
    <row r="35" spans="1:26" ht="16.5" thickBot="1">
      <c r="A35" s="58"/>
      <c r="B35" s="59"/>
      <c r="C35" s="224"/>
      <c r="D35" s="37">
        <v>2020</v>
      </c>
      <c r="E35" s="38"/>
      <c r="F35" s="39"/>
      <c r="G35" s="40">
        <f t="shared" ref="G35:G36" si="1">P35</f>
        <v>21.6</v>
      </c>
      <c r="H35" s="41"/>
      <c r="I35" s="40">
        <v>0</v>
      </c>
      <c r="J35" s="41"/>
      <c r="K35" s="40">
        <v>0</v>
      </c>
      <c r="L35" s="42"/>
      <c r="M35" s="41"/>
      <c r="N35" s="40">
        <v>0</v>
      </c>
      <c r="O35" s="41"/>
      <c r="P35" s="40">
        <f>P32</f>
        <v>21.6</v>
      </c>
      <c r="Q35" s="42"/>
      <c r="R35" s="41"/>
      <c r="S35" s="152"/>
      <c r="T35" s="154"/>
      <c r="U35" s="153"/>
      <c r="V35" s="51"/>
      <c r="W35" s="52"/>
      <c r="X35" s="52"/>
      <c r="Y35" s="52"/>
      <c r="Z35" s="52"/>
    </row>
    <row r="36" spans="1:26" ht="96.75" customHeight="1" thickBot="1">
      <c r="A36" s="61"/>
      <c r="B36" s="62"/>
      <c r="C36" s="225"/>
      <c r="D36" s="37">
        <v>2021</v>
      </c>
      <c r="E36" s="38"/>
      <c r="F36" s="39"/>
      <c r="G36" s="40">
        <f t="shared" si="1"/>
        <v>21.6</v>
      </c>
      <c r="H36" s="41"/>
      <c r="I36" s="40">
        <v>0</v>
      </c>
      <c r="J36" s="41"/>
      <c r="K36" s="40">
        <v>0</v>
      </c>
      <c r="L36" s="42"/>
      <c r="M36" s="41"/>
      <c r="N36" s="40">
        <v>0</v>
      </c>
      <c r="O36" s="41"/>
      <c r="P36" s="40">
        <f>P33</f>
        <v>21.6</v>
      </c>
      <c r="Q36" s="42"/>
      <c r="R36" s="41"/>
      <c r="S36" s="155"/>
      <c r="T36" s="156"/>
      <c r="U36" s="157"/>
      <c r="V36" s="51"/>
      <c r="W36" s="52"/>
      <c r="X36" s="52"/>
      <c r="Y36" s="52"/>
      <c r="Z36" s="52"/>
    </row>
    <row r="37" spans="1:26" ht="16.5" thickBot="1">
      <c r="A37" s="218" t="s">
        <v>22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20"/>
      <c r="X37" s="51"/>
      <c r="Y37" s="52"/>
      <c r="Z37" s="52"/>
    </row>
    <row r="38" spans="1:26" ht="16.5" thickBot="1">
      <c r="A38" s="158">
        <v>1</v>
      </c>
      <c r="B38" s="159" t="s">
        <v>23</v>
      </c>
      <c r="C38" s="189"/>
      <c r="D38" s="31">
        <v>2019</v>
      </c>
      <c r="E38" s="32"/>
      <c r="F38" s="33"/>
      <c r="G38" s="209">
        <f>P38</f>
        <v>156</v>
      </c>
      <c r="H38" s="210"/>
      <c r="I38" s="209">
        <v>0</v>
      </c>
      <c r="J38" s="211"/>
      <c r="K38" s="210"/>
      <c r="L38" s="209">
        <v>0</v>
      </c>
      <c r="M38" s="210"/>
      <c r="N38" s="209">
        <v>0</v>
      </c>
      <c r="O38" s="210"/>
      <c r="P38" s="209">
        <v>156</v>
      </c>
      <c r="Q38" s="211"/>
      <c r="R38" s="210"/>
      <c r="S38" s="170" t="s">
        <v>13</v>
      </c>
      <c r="T38" s="171"/>
      <c r="U38" s="172"/>
      <c r="V38" s="51"/>
      <c r="W38" s="52"/>
      <c r="X38" s="52"/>
      <c r="Y38" s="52"/>
      <c r="Z38" s="52"/>
    </row>
    <row r="39" spans="1:26" ht="16.5" thickBot="1">
      <c r="A39" s="122"/>
      <c r="B39" s="125"/>
      <c r="C39" s="126"/>
      <c r="D39" s="31">
        <v>2020</v>
      </c>
      <c r="E39" s="32"/>
      <c r="F39" s="33"/>
      <c r="G39" s="209">
        <f>P39</f>
        <v>161.4</v>
      </c>
      <c r="H39" s="210"/>
      <c r="I39" s="209">
        <v>0</v>
      </c>
      <c r="J39" s="211"/>
      <c r="K39" s="210"/>
      <c r="L39" s="209">
        <v>0</v>
      </c>
      <c r="M39" s="210"/>
      <c r="N39" s="209">
        <v>0</v>
      </c>
      <c r="O39" s="210"/>
      <c r="P39" s="209">
        <v>161.4</v>
      </c>
      <c r="Q39" s="211"/>
      <c r="R39" s="210"/>
      <c r="S39" s="152"/>
      <c r="T39" s="154"/>
      <c r="U39" s="153"/>
      <c r="V39" s="51"/>
      <c r="W39" s="52"/>
      <c r="X39" s="52"/>
      <c r="Y39" s="52"/>
      <c r="Z39" s="52"/>
    </row>
    <row r="40" spans="1:26" ht="44.25" customHeight="1" thickBot="1">
      <c r="A40" s="147"/>
      <c r="B40" s="127"/>
      <c r="C40" s="128"/>
      <c r="D40" s="31">
        <v>2021</v>
      </c>
      <c r="E40" s="32"/>
      <c r="F40" s="33"/>
      <c r="G40" s="209">
        <f>P40</f>
        <v>170.7</v>
      </c>
      <c r="H40" s="210"/>
      <c r="I40" s="209">
        <v>0</v>
      </c>
      <c r="J40" s="211"/>
      <c r="K40" s="210"/>
      <c r="L40" s="209">
        <v>0</v>
      </c>
      <c r="M40" s="210"/>
      <c r="N40" s="209">
        <v>0</v>
      </c>
      <c r="O40" s="210"/>
      <c r="P40" s="209">
        <v>170.7</v>
      </c>
      <c r="Q40" s="211"/>
      <c r="R40" s="210"/>
      <c r="S40" s="155"/>
      <c r="T40" s="156"/>
      <c r="U40" s="157"/>
      <c r="V40" s="51"/>
      <c r="W40" s="52"/>
      <c r="X40" s="52"/>
      <c r="Y40" s="52"/>
      <c r="Z40" s="52"/>
    </row>
    <row r="41" spans="1:26" ht="16.5" thickBot="1">
      <c r="A41" s="106">
        <v>2</v>
      </c>
      <c r="B41" s="123" t="s">
        <v>24</v>
      </c>
      <c r="C41" s="124"/>
      <c r="D41" s="31">
        <v>2019</v>
      </c>
      <c r="E41" s="32"/>
      <c r="F41" s="33"/>
      <c r="G41" s="209">
        <f>L41+P41</f>
        <v>710.7</v>
      </c>
      <c r="H41" s="210"/>
      <c r="I41" s="209">
        <v>0</v>
      </c>
      <c r="J41" s="211"/>
      <c r="K41" s="210"/>
      <c r="L41" s="209">
        <v>266.10000000000002</v>
      </c>
      <c r="M41" s="210"/>
      <c r="N41" s="209">
        <v>0</v>
      </c>
      <c r="O41" s="210"/>
      <c r="P41" s="209">
        <v>444.6</v>
      </c>
      <c r="Q41" s="211"/>
      <c r="R41" s="210"/>
      <c r="S41" s="93" t="s">
        <v>13</v>
      </c>
      <c r="T41" s="187"/>
      <c r="U41" s="188"/>
      <c r="V41" s="51"/>
      <c r="W41" s="52"/>
      <c r="X41" s="52"/>
      <c r="Y41" s="52"/>
      <c r="Z41" s="52"/>
    </row>
    <row r="42" spans="1:26" ht="16.5" thickBot="1">
      <c r="A42" s="122"/>
      <c r="B42" s="125"/>
      <c r="C42" s="126"/>
      <c r="D42" s="31">
        <v>2020</v>
      </c>
      <c r="E42" s="32"/>
      <c r="F42" s="33"/>
      <c r="G42" s="34">
        <f>L42+P42</f>
        <v>725.90000000000009</v>
      </c>
      <c r="H42" s="35"/>
      <c r="I42" s="34">
        <v>0</v>
      </c>
      <c r="J42" s="36"/>
      <c r="K42" s="35"/>
      <c r="L42" s="34">
        <v>266.10000000000002</v>
      </c>
      <c r="M42" s="35"/>
      <c r="N42" s="34">
        <v>0</v>
      </c>
      <c r="O42" s="35"/>
      <c r="P42" s="34">
        <v>459.8</v>
      </c>
      <c r="Q42" s="36"/>
      <c r="R42" s="35"/>
      <c r="S42" s="152"/>
      <c r="T42" s="154"/>
      <c r="U42" s="153"/>
      <c r="V42" s="51"/>
      <c r="W42" s="52"/>
      <c r="X42" s="52"/>
      <c r="Y42" s="52"/>
      <c r="Z42" s="52"/>
    </row>
    <row r="43" spans="1:26" ht="45.75" customHeight="1" thickBot="1">
      <c r="A43" s="147"/>
      <c r="B43" s="127"/>
      <c r="C43" s="128"/>
      <c r="D43" s="31">
        <v>2021</v>
      </c>
      <c r="E43" s="32"/>
      <c r="F43" s="33"/>
      <c r="G43" s="34">
        <f>L43+P43</f>
        <v>752.6</v>
      </c>
      <c r="H43" s="35"/>
      <c r="I43" s="34">
        <v>0</v>
      </c>
      <c r="J43" s="36"/>
      <c r="K43" s="35"/>
      <c r="L43" s="34">
        <v>266.10000000000002</v>
      </c>
      <c r="M43" s="35"/>
      <c r="N43" s="34">
        <v>0</v>
      </c>
      <c r="O43" s="35"/>
      <c r="P43" s="34">
        <v>486.5</v>
      </c>
      <c r="Q43" s="36"/>
      <c r="R43" s="35"/>
      <c r="S43" s="155"/>
      <c r="T43" s="156"/>
      <c r="U43" s="157"/>
      <c r="V43" s="51"/>
      <c r="W43" s="52"/>
      <c r="X43" s="52"/>
      <c r="Y43" s="52"/>
      <c r="Z43" s="52"/>
    </row>
    <row r="44" spans="1:26" ht="16.5" thickBot="1">
      <c r="A44" s="118" t="s">
        <v>25</v>
      </c>
      <c r="B44" s="85"/>
      <c r="C44" s="215"/>
      <c r="D44" s="53">
        <v>2018</v>
      </c>
      <c r="E44" s="38"/>
      <c r="F44" s="39"/>
      <c r="G44" s="184">
        <f>G38+G41</f>
        <v>866.7</v>
      </c>
      <c r="H44" s="185"/>
      <c r="I44" s="184">
        <v>0</v>
      </c>
      <c r="J44" s="186"/>
      <c r="K44" s="185"/>
      <c r="L44" s="184">
        <f>L41</f>
        <v>266.10000000000002</v>
      </c>
      <c r="M44" s="185"/>
      <c r="N44" s="184">
        <v>0</v>
      </c>
      <c r="O44" s="185"/>
      <c r="P44" s="184">
        <f>P38+P41</f>
        <v>600.6</v>
      </c>
      <c r="Q44" s="186"/>
      <c r="R44" s="185"/>
      <c r="S44" s="93"/>
      <c r="T44" s="187"/>
      <c r="U44" s="188"/>
      <c r="V44" s="82"/>
      <c r="W44" s="52"/>
      <c r="X44" s="52"/>
      <c r="Y44" s="52"/>
      <c r="Z44" s="52"/>
    </row>
    <row r="45" spans="1:26" ht="16.5" thickBot="1">
      <c r="A45" s="87"/>
      <c r="B45" s="88"/>
      <c r="C45" s="216"/>
      <c r="D45" s="53">
        <v>2019</v>
      </c>
      <c r="E45" s="38"/>
      <c r="F45" s="39"/>
      <c r="G45" s="40">
        <f>G42+G39</f>
        <v>887.30000000000007</v>
      </c>
      <c r="H45" s="41"/>
      <c r="I45" s="40">
        <v>0</v>
      </c>
      <c r="J45" s="42"/>
      <c r="K45" s="41"/>
      <c r="L45" s="40">
        <f>L42</f>
        <v>266.10000000000002</v>
      </c>
      <c r="M45" s="41"/>
      <c r="N45" s="40">
        <v>0</v>
      </c>
      <c r="O45" s="41"/>
      <c r="P45" s="40">
        <f>P39+P42</f>
        <v>621.20000000000005</v>
      </c>
      <c r="Q45" s="42"/>
      <c r="R45" s="41"/>
      <c r="S45" s="152"/>
      <c r="T45" s="154"/>
      <c r="U45" s="153"/>
      <c r="V45" s="82"/>
      <c r="W45" s="52"/>
      <c r="X45" s="52"/>
      <c r="Y45" s="52"/>
      <c r="Z45" s="52"/>
    </row>
    <row r="46" spans="1:26" ht="16.5" thickBot="1">
      <c r="A46" s="90"/>
      <c r="B46" s="91"/>
      <c r="C46" s="217"/>
      <c r="D46" s="53">
        <v>2020</v>
      </c>
      <c r="E46" s="38"/>
      <c r="F46" s="39"/>
      <c r="G46" s="40">
        <f>G40+G43</f>
        <v>923.3</v>
      </c>
      <c r="H46" s="41"/>
      <c r="I46" s="40">
        <v>0</v>
      </c>
      <c r="J46" s="42"/>
      <c r="K46" s="41"/>
      <c r="L46" s="40">
        <f>L43</f>
        <v>266.10000000000002</v>
      </c>
      <c r="M46" s="41"/>
      <c r="N46" s="40">
        <v>0</v>
      </c>
      <c r="O46" s="41"/>
      <c r="P46" s="40">
        <f>P40+P43</f>
        <v>657.2</v>
      </c>
      <c r="Q46" s="42"/>
      <c r="R46" s="41"/>
      <c r="S46" s="155"/>
      <c r="T46" s="156"/>
      <c r="U46" s="157"/>
      <c r="V46" s="82"/>
      <c r="W46" s="52"/>
      <c r="X46" s="52"/>
      <c r="Y46" s="52"/>
      <c r="Z46" s="52"/>
    </row>
    <row r="47" spans="1:26" ht="16.5" thickBot="1">
      <c r="A47" s="102" t="s">
        <v>26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52"/>
      <c r="Y47" s="52"/>
      <c r="Z47" s="52"/>
    </row>
    <row r="48" spans="1:26" ht="15.75">
      <c r="A48" s="158">
        <v>1</v>
      </c>
      <c r="B48" s="159" t="s">
        <v>60</v>
      </c>
      <c r="C48" s="189"/>
      <c r="D48" s="212">
        <v>2019</v>
      </c>
      <c r="E48" s="213"/>
      <c r="F48" s="214"/>
      <c r="G48" s="200">
        <f t="shared" ref="G48:G53" si="2">P48</f>
        <v>121.1</v>
      </c>
      <c r="H48" s="202"/>
      <c r="I48" s="200">
        <v>0</v>
      </c>
      <c r="J48" s="202"/>
      <c r="K48" s="200">
        <v>0</v>
      </c>
      <c r="L48" s="201"/>
      <c r="M48" s="202"/>
      <c r="N48" s="200">
        <v>0</v>
      </c>
      <c r="O48" s="202"/>
      <c r="P48" s="200">
        <v>121.1</v>
      </c>
      <c r="Q48" s="201"/>
      <c r="R48" s="202"/>
      <c r="S48" s="170" t="s">
        <v>13</v>
      </c>
      <c r="T48" s="171"/>
      <c r="U48" s="172"/>
      <c r="V48" s="51"/>
      <c r="W48" s="52"/>
      <c r="X48" s="52"/>
      <c r="Y48" s="52"/>
      <c r="Z48" s="52"/>
    </row>
    <row r="49" spans="1:26" ht="16.5" thickBot="1">
      <c r="A49" s="122"/>
      <c r="B49" s="125"/>
      <c r="C49" s="126"/>
      <c r="D49" s="203">
        <v>2020</v>
      </c>
      <c r="E49" s="204"/>
      <c r="F49" s="205"/>
      <c r="G49" s="206">
        <f t="shared" si="2"/>
        <v>125.2</v>
      </c>
      <c r="H49" s="207"/>
      <c r="I49" s="206">
        <v>0</v>
      </c>
      <c r="J49" s="207"/>
      <c r="K49" s="206">
        <v>0</v>
      </c>
      <c r="L49" s="208"/>
      <c r="M49" s="207"/>
      <c r="N49" s="206">
        <v>0</v>
      </c>
      <c r="O49" s="207"/>
      <c r="P49" s="206">
        <v>125.2</v>
      </c>
      <c r="Q49" s="208"/>
      <c r="R49" s="207"/>
      <c r="S49" s="152"/>
      <c r="T49" s="154"/>
      <c r="U49" s="153"/>
      <c r="V49" s="51"/>
      <c r="W49" s="52"/>
      <c r="X49" s="52"/>
      <c r="Y49" s="52"/>
      <c r="Z49" s="52"/>
    </row>
    <row r="50" spans="1:26" ht="18.75" customHeight="1" thickBot="1">
      <c r="A50" s="147"/>
      <c r="B50" s="127"/>
      <c r="C50" s="128"/>
      <c r="D50" s="31">
        <v>2021</v>
      </c>
      <c r="E50" s="32"/>
      <c r="F50" s="33"/>
      <c r="G50" s="34">
        <f t="shared" si="2"/>
        <v>125</v>
      </c>
      <c r="H50" s="35"/>
      <c r="I50" s="34">
        <v>0</v>
      </c>
      <c r="J50" s="35"/>
      <c r="K50" s="34">
        <v>0</v>
      </c>
      <c r="L50" s="36"/>
      <c r="M50" s="35"/>
      <c r="N50" s="34">
        <v>0</v>
      </c>
      <c r="O50" s="35"/>
      <c r="P50" s="34">
        <v>125</v>
      </c>
      <c r="Q50" s="36"/>
      <c r="R50" s="35"/>
      <c r="S50" s="155"/>
      <c r="T50" s="156"/>
      <c r="U50" s="157"/>
      <c r="V50" s="51"/>
      <c r="W50" s="52"/>
      <c r="X50" s="52"/>
      <c r="Y50" s="52"/>
      <c r="Z50" s="52"/>
    </row>
    <row r="51" spans="1:26" ht="16.5" thickBot="1">
      <c r="A51" s="197">
        <v>2</v>
      </c>
      <c r="B51" s="123" t="s">
        <v>27</v>
      </c>
      <c r="C51" s="124"/>
      <c r="D51" s="31">
        <v>2019</v>
      </c>
      <c r="E51" s="32"/>
      <c r="F51" s="33"/>
      <c r="G51" s="34">
        <f t="shared" si="2"/>
        <v>2.1</v>
      </c>
      <c r="H51" s="35"/>
      <c r="I51" s="34">
        <v>0</v>
      </c>
      <c r="J51" s="35"/>
      <c r="K51" s="34">
        <v>0</v>
      </c>
      <c r="L51" s="36"/>
      <c r="M51" s="35"/>
      <c r="N51" s="34">
        <v>0</v>
      </c>
      <c r="O51" s="35"/>
      <c r="P51" s="34">
        <v>2.1</v>
      </c>
      <c r="Q51" s="36"/>
      <c r="R51" s="35"/>
      <c r="S51" s="123"/>
      <c r="T51" s="44"/>
      <c r="U51" s="148"/>
      <c r="V51" s="51"/>
      <c r="W51" s="52"/>
      <c r="X51" s="52"/>
      <c r="Y51" s="52"/>
      <c r="Z51" s="52"/>
    </row>
    <row r="52" spans="1:26" ht="16.5" thickBot="1">
      <c r="A52" s="198"/>
      <c r="B52" s="125"/>
      <c r="C52" s="126"/>
      <c r="D52" s="31">
        <v>2020</v>
      </c>
      <c r="E52" s="32"/>
      <c r="F52" s="33"/>
      <c r="G52" s="34">
        <f t="shared" si="2"/>
        <v>2.2000000000000002</v>
      </c>
      <c r="H52" s="35"/>
      <c r="I52" s="34">
        <v>0</v>
      </c>
      <c r="J52" s="35"/>
      <c r="K52" s="34">
        <v>0</v>
      </c>
      <c r="L52" s="36"/>
      <c r="M52" s="35"/>
      <c r="N52" s="34">
        <v>0</v>
      </c>
      <c r="O52" s="35"/>
      <c r="P52" s="34">
        <v>2.2000000000000002</v>
      </c>
      <c r="Q52" s="36"/>
      <c r="R52" s="35"/>
      <c r="S52" s="125"/>
      <c r="T52" s="195"/>
      <c r="U52" s="149"/>
      <c r="V52" s="51"/>
      <c r="W52" s="52"/>
      <c r="X52" s="52"/>
      <c r="Y52" s="52"/>
      <c r="Z52" s="52"/>
    </row>
    <row r="53" spans="1:26" ht="56.25" customHeight="1" thickBot="1">
      <c r="A53" s="199"/>
      <c r="B53" s="127"/>
      <c r="C53" s="128"/>
      <c r="D53" s="31">
        <v>2021</v>
      </c>
      <c r="E53" s="32"/>
      <c r="F53" s="33"/>
      <c r="G53" s="34">
        <f t="shared" si="2"/>
        <v>2.2000000000000002</v>
      </c>
      <c r="H53" s="35"/>
      <c r="I53" s="34">
        <v>0</v>
      </c>
      <c r="J53" s="35"/>
      <c r="K53" s="34">
        <v>0</v>
      </c>
      <c r="L53" s="36"/>
      <c r="M53" s="35"/>
      <c r="N53" s="34">
        <v>0</v>
      </c>
      <c r="O53" s="35"/>
      <c r="P53" s="34">
        <v>2.2000000000000002</v>
      </c>
      <c r="Q53" s="36"/>
      <c r="R53" s="35"/>
      <c r="S53" s="127"/>
      <c r="T53" s="196"/>
      <c r="U53" s="150"/>
      <c r="V53" s="51"/>
      <c r="W53" s="52"/>
      <c r="X53" s="52"/>
      <c r="Y53" s="52"/>
      <c r="Z53" s="52"/>
    </row>
    <row r="54" spans="1:26" ht="16.5" thickBot="1">
      <c r="A54" s="118" t="s">
        <v>28</v>
      </c>
      <c r="B54" s="85"/>
      <c r="C54" s="86"/>
      <c r="D54" s="37">
        <v>2019</v>
      </c>
      <c r="E54" s="38"/>
      <c r="F54" s="39"/>
      <c r="G54" s="184">
        <f>G48+G51</f>
        <v>123.19999999999999</v>
      </c>
      <c r="H54" s="185"/>
      <c r="I54" s="184">
        <v>0</v>
      </c>
      <c r="J54" s="185"/>
      <c r="K54" s="184">
        <f>K48</f>
        <v>0</v>
      </c>
      <c r="L54" s="186"/>
      <c r="M54" s="185"/>
      <c r="N54" s="184">
        <v>0</v>
      </c>
      <c r="O54" s="185"/>
      <c r="P54" s="184">
        <f>P48+P51</f>
        <v>123.19999999999999</v>
      </c>
      <c r="Q54" s="186"/>
      <c r="R54" s="185"/>
      <c r="S54" s="93"/>
      <c r="T54" s="187"/>
      <c r="U54" s="188"/>
      <c r="V54" s="51"/>
      <c r="W54" s="52"/>
      <c r="X54" s="52"/>
      <c r="Y54" s="52"/>
      <c r="Z54" s="52"/>
    </row>
    <row r="55" spans="1:26" ht="16.5" thickBot="1">
      <c r="A55" s="87"/>
      <c r="B55" s="88"/>
      <c r="C55" s="89"/>
      <c r="D55" s="37">
        <v>2020</v>
      </c>
      <c r="E55" s="38"/>
      <c r="F55" s="39"/>
      <c r="G55" s="40">
        <f>G49+G52</f>
        <v>127.4</v>
      </c>
      <c r="H55" s="41"/>
      <c r="I55" s="40">
        <v>0</v>
      </c>
      <c r="J55" s="41"/>
      <c r="K55" s="40">
        <v>0</v>
      </c>
      <c r="L55" s="42"/>
      <c r="M55" s="41"/>
      <c r="N55" s="40">
        <v>0</v>
      </c>
      <c r="O55" s="41"/>
      <c r="P55" s="40">
        <f>P49+P52</f>
        <v>127.4</v>
      </c>
      <c r="Q55" s="42"/>
      <c r="R55" s="41"/>
      <c r="S55" s="152"/>
      <c r="T55" s="154"/>
      <c r="U55" s="153"/>
      <c r="V55" s="51"/>
      <c r="W55" s="52"/>
      <c r="X55" s="52"/>
      <c r="Y55" s="52"/>
      <c r="Z55" s="52"/>
    </row>
    <row r="56" spans="1:26" ht="16.5" thickBot="1">
      <c r="A56" s="90"/>
      <c r="B56" s="91"/>
      <c r="C56" s="92"/>
      <c r="D56" s="37">
        <v>2021</v>
      </c>
      <c r="E56" s="38"/>
      <c r="F56" s="39"/>
      <c r="G56" s="40">
        <f>G50+G53</f>
        <v>127.2</v>
      </c>
      <c r="H56" s="41"/>
      <c r="I56" s="40">
        <v>0</v>
      </c>
      <c r="J56" s="41"/>
      <c r="K56" s="40">
        <f>K50+K53</f>
        <v>0</v>
      </c>
      <c r="L56" s="42"/>
      <c r="M56" s="41"/>
      <c r="N56" s="40">
        <v>0</v>
      </c>
      <c r="O56" s="41"/>
      <c r="P56" s="40">
        <f>P50+P53</f>
        <v>127.2</v>
      </c>
      <c r="Q56" s="42"/>
      <c r="R56" s="41"/>
      <c r="S56" s="155"/>
      <c r="T56" s="156"/>
      <c r="U56" s="157"/>
      <c r="V56" s="51"/>
      <c r="W56" s="52"/>
      <c r="X56" s="52"/>
      <c r="Y56" s="52"/>
      <c r="Z56" s="52"/>
    </row>
    <row r="57" spans="1:26" ht="16.5" thickBot="1">
      <c r="A57" s="102" t="s">
        <v>29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5"/>
      <c r="X57" s="51"/>
      <c r="Y57" s="52"/>
      <c r="Z57" s="52"/>
    </row>
    <row r="58" spans="1:26" ht="16.5" thickBot="1">
      <c r="A58" s="158">
        <v>1</v>
      </c>
      <c r="B58" s="159" t="s">
        <v>30</v>
      </c>
      <c r="C58" s="189"/>
      <c r="D58" s="31">
        <v>2019</v>
      </c>
      <c r="E58" s="32"/>
      <c r="F58" s="33"/>
      <c r="G58" s="34">
        <f>K58+P58</f>
        <v>606.29999999999995</v>
      </c>
      <c r="H58" s="35"/>
      <c r="I58" s="34">
        <v>0</v>
      </c>
      <c r="J58" s="35"/>
      <c r="K58" s="34">
        <v>0</v>
      </c>
      <c r="L58" s="36"/>
      <c r="M58" s="35"/>
      <c r="N58" s="34">
        <v>0</v>
      </c>
      <c r="O58" s="35"/>
      <c r="P58" s="34">
        <v>606.29999999999995</v>
      </c>
      <c r="Q58" s="36"/>
      <c r="R58" s="35"/>
      <c r="S58" s="170" t="s">
        <v>13</v>
      </c>
      <c r="T58" s="171"/>
      <c r="U58" s="172"/>
      <c r="V58" s="51"/>
      <c r="W58" s="52"/>
      <c r="X58" s="52"/>
      <c r="Y58" s="52"/>
      <c r="Z58" s="52"/>
    </row>
    <row r="59" spans="1:26" ht="16.5" thickBot="1">
      <c r="A59" s="122"/>
      <c r="B59" s="125"/>
      <c r="C59" s="126"/>
      <c r="D59" s="31">
        <v>2020</v>
      </c>
      <c r="E59" s="32"/>
      <c r="F59" s="33"/>
      <c r="G59" s="34">
        <f t="shared" ref="G59:G66" si="3">P59</f>
        <v>626.70000000000005</v>
      </c>
      <c r="H59" s="35"/>
      <c r="I59" s="34">
        <v>0</v>
      </c>
      <c r="J59" s="35"/>
      <c r="K59" s="34">
        <v>0</v>
      </c>
      <c r="L59" s="36"/>
      <c r="M59" s="35"/>
      <c r="N59" s="34">
        <v>0</v>
      </c>
      <c r="O59" s="35"/>
      <c r="P59" s="34">
        <v>626.70000000000005</v>
      </c>
      <c r="Q59" s="36"/>
      <c r="R59" s="35"/>
      <c r="S59" s="152"/>
      <c r="T59" s="154"/>
      <c r="U59" s="153"/>
      <c r="V59" s="51"/>
      <c r="W59" s="52"/>
      <c r="X59" s="52"/>
      <c r="Y59" s="52"/>
      <c r="Z59" s="52"/>
    </row>
    <row r="60" spans="1:26" ht="16.5" thickBot="1">
      <c r="A60" s="147"/>
      <c r="B60" s="127"/>
      <c r="C60" s="128"/>
      <c r="D60" s="31">
        <v>2021</v>
      </c>
      <c r="E60" s="32"/>
      <c r="F60" s="33"/>
      <c r="G60" s="34">
        <f t="shared" si="3"/>
        <v>625.79999999999995</v>
      </c>
      <c r="H60" s="35"/>
      <c r="I60" s="34">
        <v>0</v>
      </c>
      <c r="J60" s="35"/>
      <c r="K60" s="34">
        <v>0</v>
      </c>
      <c r="L60" s="36"/>
      <c r="M60" s="35"/>
      <c r="N60" s="34">
        <v>0</v>
      </c>
      <c r="O60" s="35"/>
      <c r="P60" s="34">
        <v>625.79999999999995</v>
      </c>
      <c r="Q60" s="36"/>
      <c r="R60" s="35"/>
      <c r="S60" s="155"/>
      <c r="T60" s="156"/>
      <c r="U60" s="157"/>
      <c r="V60" s="51"/>
      <c r="W60" s="52"/>
      <c r="X60" s="52"/>
      <c r="Y60" s="52"/>
      <c r="Z60" s="52"/>
    </row>
    <row r="61" spans="1:26" ht="16.5" thickBot="1">
      <c r="A61" s="106">
        <v>2</v>
      </c>
      <c r="B61" s="123" t="s">
        <v>31</v>
      </c>
      <c r="C61" s="124"/>
      <c r="D61" s="31">
        <v>2019</v>
      </c>
      <c r="E61" s="32"/>
      <c r="F61" s="33"/>
      <c r="G61" s="34">
        <f t="shared" si="3"/>
        <v>43.6</v>
      </c>
      <c r="H61" s="35"/>
      <c r="I61" s="34">
        <v>0</v>
      </c>
      <c r="J61" s="35"/>
      <c r="K61" s="34">
        <v>0</v>
      </c>
      <c r="L61" s="36"/>
      <c r="M61" s="35"/>
      <c r="N61" s="34">
        <v>0</v>
      </c>
      <c r="O61" s="35"/>
      <c r="P61" s="34">
        <v>43.6</v>
      </c>
      <c r="Q61" s="36"/>
      <c r="R61" s="35"/>
      <c r="S61" s="93" t="s">
        <v>13</v>
      </c>
      <c r="T61" s="187"/>
      <c r="U61" s="188"/>
      <c r="V61" s="51"/>
      <c r="W61" s="52"/>
      <c r="X61" s="52"/>
      <c r="Y61" s="52"/>
      <c r="Z61" s="52"/>
    </row>
    <row r="62" spans="1:26" ht="16.5" thickBot="1">
      <c r="A62" s="122"/>
      <c r="B62" s="125"/>
      <c r="C62" s="126"/>
      <c r="D62" s="31">
        <v>2020</v>
      </c>
      <c r="E62" s="32"/>
      <c r="F62" s="33"/>
      <c r="G62" s="34">
        <f t="shared" si="3"/>
        <v>45.1</v>
      </c>
      <c r="H62" s="35"/>
      <c r="I62" s="34">
        <v>0</v>
      </c>
      <c r="J62" s="35"/>
      <c r="K62" s="34">
        <v>0</v>
      </c>
      <c r="L62" s="36"/>
      <c r="M62" s="35"/>
      <c r="N62" s="34">
        <v>0</v>
      </c>
      <c r="O62" s="35"/>
      <c r="P62" s="34">
        <v>45.1</v>
      </c>
      <c r="Q62" s="36"/>
      <c r="R62" s="35"/>
      <c r="S62" s="152"/>
      <c r="T62" s="154"/>
      <c r="U62" s="153"/>
      <c r="V62" s="51"/>
      <c r="W62" s="52"/>
      <c r="X62" s="52"/>
      <c r="Y62" s="52"/>
      <c r="Z62" s="52"/>
    </row>
    <row r="63" spans="1:26" ht="16.5" thickBot="1">
      <c r="A63" s="147"/>
      <c r="B63" s="127"/>
      <c r="C63" s="128"/>
      <c r="D63" s="31">
        <v>2021</v>
      </c>
      <c r="E63" s="32"/>
      <c r="F63" s="33"/>
      <c r="G63" s="34">
        <f t="shared" si="3"/>
        <v>45</v>
      </c>
      <c r="H63" s="35"/>
      <c r="I63" s="34">
        <v>0</v>
      </c>
      <c r="J63" s="35"/>
      <c r="K63" s="34">
        <v>0</v>
      </c>
      <c r="L63" s="36"/>
      <c r="M63" s="35"/>
      <c r="N63" s="34">
        <v>0</v>
      </c>
      <c r="O63" s="35"/>
      <c r="P63" s="34">
        <v>45</v>
      </c>
      <c r="Q63" s="36"/>
      <c r="R63" s="35"/>
      <c r="S63" s="155"/>
      <c r="T63" s="156"/>
      <c r="U63" s="157"/>
      <c r="V63" s="51"/>
      <c r="W63" s="52"/>
      <c r="X63" s="52"/>
      <c r="Y63" s="52"/>
      <c r="Z63" s="52"/>
    </row>
    <row r="64" spans="1:26" ht="16.5" thickBot="1">
      <c r="A64" s="8"/>
      <c r="B64" s="123" t="s">
        <v>32</v>
      </c>
      <c r="C64" s="124"/>
      <c r="D64" s="31">
        <v>2019</v>
      </c>
      <c r="E64" s="32"/>
      <c r="F64" s="33"/>
      <c r="G64" s="34">
        <f t="shared" si="3"/>
        <v>47.8</v>
      </c>
      <c r="H64" s="35"/>
      <c r="I64" s="34">
        <v>0</v>
      </c>
      <c r="J64" s="35"/>
      <c r="K64" s="34">
        <v>0</v>
      </c>
      <c r="L64" s="36"/>
      <c r="M64" s="35"/>
      <c r="N64" s="34">
        <v>0</v>
      </c>
      <c r="O64" s="35"/>
      <c r="P64" s="34">
        <v>47.8</v>
      </c>
      <c r="Q64" s="36"/>
      <c r="R64" s="35"/>
      <c r="S64" s="192" t="s">
        <v>13</v>
      </c>
      <c r="T64" s="193"/>
      <c r="U64" s="194"/>
      <c r="V64" s="51"/>
      <c r="W64" s="52"/>
      <c r="X64" s="52"/>
      <c r="Y64" s="52"/>
      <c r="Z64" s="52"/>
    </row>
    <row r="65" spans="1:29" ht="16.5" thickBot="1">
      <c r="A65" s="8">
        <v>3</v>
      </c>
      <c r="B65" s="125"/>
      <c r="C65" s="126"/>
      <c r="D65" s="31">
        <v>2020</v>
      </c>
      <c r="E65" s="32"/>
      <c r="F65" s="33"/>
      <c r="G65" s="34">
        <f t="shared" si="3"/>
        <v>55.9</v>
      </c>
      <c r="H65" s="35"/>
      <c r="I65" s="34">
        <v>0</v>
      </c>
      <c r="J65" s="35"/>
      <c r="K65" s="34">
        <v>0</v>
      </c>
      <c r="L65" s="36"/>
      <c r="M65" s="35"/>
      <c r="N65" s="34">
        <v>0</v>
      </c>
      <c r="O65" s="35"/>
      <c r="P65" s="34">
        <v>55.9</v>
      </c>
      <c r="Q65" s="36"/>
      <c r="R65" s="35"/>
      <c r="S65" s="170" t="s">
        <v>13</v>
      </c>
      <c r="T65" s="171"/>
      <c r="U65" s="172"/>
      <c r="V65" s="51"/>
      <c r="W65" s="52"/>
      <c r="X65" s="52"/>
      <c r="Y65" s="52"/>
      <c r="Z65" s="52"/>
    </row>
    <row r="66" spans="1:29" ht="16.5" thickBot="1">
      <c r="A66" s="9"/>
      <c r="B66" s="190"/>
      <c r="C66" s="191"/>
      <c r="D66" s="31">
        <v>2021</v>
      </c>
      <c r="E66" s="32"/>
      <c r="F66" s="33"/>
      <c r="G66" s="34">
        <f t="shared" si="3"/>
        <v>55.8</v>
      </c>
      <c r="H66" s="35"/>
      <c r="I66" s="34">
        <v>0</v>
      </c>
      <c r="J66" s="35"/>
      <c r="K66" s="34">
        <v>0</v>
      </c>
      <c r="L66" s="36"/>
      <c r="M66" s="35"/>
      <c r="N66" s="34">
        <v>0</v>
      </c>
      <c r="O66" s="35"/>
      <c r="P66" s="34">
        <v>55.8</v>
      </c>
      <c r="Q66" s="36"/>
      <c r="R66" s="35"/>
      <c r="S66" s="155"/>
      <c r="T66" s="156"/>
      <c r="U66" s="157"/>
      <c r="V66" s="51"/>
      <c r="W66" s="52"/>
      <c r="X66" s="52"/>
      <c r="Y66" s="52"/>
      <c r="Z66" s="52"/>
    </row>
    <row r="67" spans="1:29" ht="16.5" thickBot="1">
      <c r="A67" s="106">
        <v>4</v>
      </c>
      <c r="B67" s="159" t="s">
        <v>33</v>
      </c>
      <c r="C67" s="189"/>
      <c r="D67" s="31">
        <v>2019</v>
      </c>
      <c r="E67" s="32"/>
      <c r="F67" s="33"/>
      <c r="G67" s="34">
        <f>I67+K67+N67+P67</f>
        <v>284.3</v>
      </c>
      <c r="H67" s="35"/>
      <c r="I67" s="34">
        <v>0</v>
      </c>
      <c r="J67" s="35"/>
      <c r="K67" s="34">
        <v>0</v>
      </c>
      <c r="L67" s="36"/>
      <c r="M67" s="35"/>
      <c r="N67" s="34">
        <v>0</v>
      </c>
      <c r="O67" s="35"/>
      <c r="P67" s="34">
        <v>284.3</v>
      </c>
      <c r="Q67" s="36"/>
      <c r="R67" s="35"/>
      <c r="S67" s="93" t="s">
        <v>13</v>
      </c>
      <c r="T67" s="187"/>
      <c r="U67" s="188"/>
      <c r="V67" s="51"/>
      <c r="W67" s="52"/>
      <c r="X67" s="52"/>
      <c r="Y67" s="52"/>
      <c r="Z67" s="52"/>
    </row>
    <row r="68" spans="1:29" ht="16.5" thickBot="1">
      <c r="A68" s="122"/>
      <c r="B68" s="125"/>
      <c r="C68" s="126"/>
      <c r="D68" s="31">
        <v>2020</v>
      </c>
      <c r="E68" s="32"/>
      <c r="F68" s="33"/>
      <c r="G68" s="34">
        <f>P68</f>
        <v>299.10000000000002</v>
      </c>
      <c r="H68" s="35"/>
      <c r="I68" s="34">
        <v>0</v>
      </c>
      <c r="J68" s="35"/>
      <c r="K68" s="34">
        <v>0</v>
      </c>
      <c r="L68" s="36"/>
      <c r="M68" s="35"/>
      <c r="N68" s="34">
        <v>0</v>
      </c>
      <c r="O68" s="35"/>
      <c r="P68" s="34">
        <v>299.10000000000002</v>
      </c>
      <c r="Q68" s="36"/>
      <c r="R68" s="35"/>
      <c r="S68" s="152"/>
      <c r="T68" s="154"/>
      <c r="U68" s="153"/>
      <c r="V68" s="51"/>
      <c r="W68" s="52"/>
      <c r="X68" s="52"/>
      <c r="Y68" s="52"/>
      <c r="Z68" s="52"/>
    </row>
    <row r="69" spans="1:29" ht="16.5" thickBot="1">
      <c r="A69" s="147"/>
      <c r="B69" s="127"/>
      <c r="C69" s="128"/>
      <c r="D69" s="31">
        <v>2021</v>
      </c>
      <c r="E69" s="32"/>
      <c r="F69" s="33"/>
      <c r="G69" s="34">
        <f>P69</f>
        <v>298.7</v>
      </c>
      <c r="H69" s="35"/>
      <c r="I69" s="34">
        <v>0</v>
      </c>
      <c r="J69" s="35"/>
      <c r="K69" s="34">
        <v>0</v>
      </c>
      <c r="L69" s="36"/>
      <c r="M69" s="35"/>
      <c r="N69" s="34">
        <v>0</v>
      </c>
      <c r="O69" s="35"/>
      <c r="P69" s="34">
        <v>298.7</v>
      </c>
      <c r="Q69" s="36"/>
      <c r="R69" s="35"/>
      <c r="S69" s="155"/>
      <c r="T69" s="156"/>
      <c r="U69" s="157"/>
      <c r="V69" s="51"/>
      <c r="W69" s="52"/>
      <c r="X69" s="52"/>
      <c r="Y69" s="52"/>
      <c r="Z69" s="52"/>
    </row>
    <row r="70" spans="1:29" ht="16.5" customHeight="1" thickBot="1">
      <c r="A70" s="181">
        <v>5</v>
      </c>
      <c r="B70" s="44" t="s">
        <v>61</v>
      </c>
      <c r="C70" s="45"/>
      <c r="D70" s="31">
        <v>2019</v>
      </c>
      <c r="E70" s="32"/>
      <c r="F70" s="4"/>
      <c r="G70" s="18">
        <f>P70</f>
        <v>12</v>
      </c>
      <c r="H70" s="20"/>
      <c r="I70" s="18">
        <v>0</v>
      </c>
      <c r="J70" s="20"/>
      <c r="K70" s="18"/>
      <c r="L70" s="19">
        <v>0</v>
      </c>
      <c r="M70" s="20"/>
      <c r="N70" s="18">
        <v>0</v>
      </c>
      <c r="O70" s="20"/>
      <c r="P70" s="18">
        <v>12</v>
      </c>
      <c r="Q70" s="19"/>
      <c r="R70" s="20"/>
      <c r="S70" s="93" t="s">
        <v>13</v>
      </c>
      <c r="T70" s="173"/>
      <c r="U70" s="174"/>
      <c r="V70" s="7"/>
      <c r="W70" s="2"/>
      <c r="X70" s="2"/>
      <c r="Y70" s="2"/>
      <c r="Z70" s="2"/>
    </row>
    <row r="71" spans="1:29" ht="16.5" thickBot="1">
      <c r="A71" s="182"/>
      <c r="B71" s="46"/>
      <c r="C71" s="47"/>
      <c r="D71" s="31">
        <v>2020</v>
      </c>
      <c r="E71" s="32"/>
      <c r="F71" s="4"/>
      <c r="G71" s="5">
        <f>P71</f>
        <v>7</v>
      </c>
      <c r="H71" s="6"/>
      <c r="I71" s="5">
        <v>0</v>
      </c>
      <c r="J71" s="6"/>
      <c r="K71" s="5"/>
      <c r="L71" s="13">
        <v>0</v>
      </c>
      <c r="M71" s="6"/>
      <c r="N71" s="5">
        <v>0</v>
      </c>
      <c r="O71" s="6"/>
      <c r="P71" s="5">
        <v>7</v>
      </c>
      <c r="Q71" s="13"/>
      <c r="R71" s="6"/>
      <c r="S71" s="175"/>
      <c r="T71" s="176"/>
      <c r="U71" s="177"/>
      <c r="V71" s="7"/>
      <c r="W71" s="2"/>
      <c r="X71" s="2"/>
      <c r="Y71" s="2"/>
      <c r="Z71" s="2"/>
    </row>
    <row r="72" spans="1:29" ht="127.5" customHeight="1" thickBot="1">
      <c r="A72" s="183"/>
      <c r="B72" s="48"/>
      <c r="C72" s="49"/>
      <c r="D72" s="31">
        <v>2021</v>
      </c>
      <c r="E72" s="32"/>
      <c r="F72" s="33"/>
      <c r="G72" s="34">
        <f>P72</f>
        <v>7</v>
      </c>
      <c r="H72" s="35"/>
      <c r="I72" s="34">
        <v>0</v>
      </c>
      <c r="J72" s="35"/>
      <c r="K72" s="34">
        <v>0</v>
      </c>
      <c r="L72" s="36"/>
      <c r="M72" s="35"/>
      <c r="N72" s="34">
        <v>0</v>
      </c>
      <c r="O72" s="35"/>
      <c r="P72" s="34">
        <v>7</v>
      </c>
      <c r="Q72" s="36"/>
      <c r="R72" s="35"/>
      <c r="S72" s="178"/>
      <c r="T72" s="179"/>
      <c r="U72" s="180"/>
      <c r="V72" s="51"/>
      <c r="W72" s="52"/>
      <c r="X72" s="52"/>
      <c r="Y72" s="52"/>
      <c r="Z72" s="52"/>
    </row>
    <row r="73" spans="1:29" ht="16.5" thickBot="1">
      <c r="A73" s="118" t="s">
        <v>34</v>
      </c>
      <c r="B73" s="85"/>
      <c r="C73" s="86"/>
      <c r="D73" s="37">
        <v>2019</v>
      </c>
      <c r="E73" s="38"/>
      <c r="F73" s="39"/>
      <c r="G73" s="184">
        <f>I73+K73+N73+P73</f>
        <v>994</v>
      </c>
      <c r="H73" s="185"/>
      <c r="I73" s="184">
        <v>0</v>
      </c>
      <c r="J73" s="185"/>
      <c r="K73" s="184">
        <f>K58+K67</f>
        <v>0</v>
      </c>
      <c r="L73" s="186"/>
      <c r="M73" s="185"/>
      <c r="N73" s="184">
        <f>N67</f>
        <v>0</v>
      </c>
      <c r="O73" s="185"/>
      <c r="P73" s="184">
        <f>P58+P61+P64+P67+P70</f>
        <v>994</v>
      </c>
      <c r="Q73" s="186"/>
      <c r="R73" s="185"/>
      <c r="S73" s="93"/>
      <c r="T73" s="187"/>
      <c r="U73" s="188"/>
      <c r="V73" s="51"/>
      <c r="W73" s="52"/>
      <c r="X73" s="52"/>
      <c r="Y73" s="52"/>
      <c r="Z73" s="52"/>
    </row>
    <row r="74" spans="1:29" ht="16.5" thickBot="1">
      <c r="A74" s="87"/>
      <c r="B74" s="88"/>
      <c r="C74" s="89"/>
      <c r="D74" s="37">
        <v>2020</v>
      </c>
      <c r="E74" s="38"/>
      <c r="F74" s="39"/>
      <c r="G74" s="40">
        <f>G59+G62+G65+G68+G72</f>
        <v>1033.8000000000002</v>
      </c>
      <c r="H74" s="41"/>
      <c r="I74" s="40">
        <v>0</v>
      </c>
      <c r="J74" s="41"/>
      <c r="K74" s="40">
        <f>K68</f>
        <v>0</v>
      </c>
      <c r="L74" s="42"/>
      <c r="M74" s="41"/>
      <c r="N74" s="40">
        <f>N59+N65+N68</f>
        <v>0</v>
      </c>
      <c r="O74" s="41"/>
      <c r="P74" s="40">
        <f>P59+P62+P65+P68+P71</f>
        <v>1033.8000000000002</v>
      </c>
      <c r="Q74" s="42"/>
      <c r="R74" s="41"/>
      <c r="S74" s="152"/>
      <c r="T74" s="154"/>
      <c r="U74" s="153"/>
      <c r="V74" s="51"/>
      <c r="W74" s="52"/>
      <c r="X74" s="52"/>
      <c r="Y74" s="52"/>
      <c r="Z74" s="52"/>
    </row>
    <row r="75" spans="1:29" ht="16.5" thickBot="1">
      <c r="A75" s="90"/>
      <c r="B75" s="91"/>
      <c r="C75" s="92"/>
      <c r="D75" s="37">
        <v>2021</v>
      </c>
      <c r="E75" s="38"/>
      <c r="F75" s="39"/>
      <c r="G75" s="40">
        <f>P75</f>
        <v>1032.3</v>
      </c>
      <c r="H75" s="41"/>
      <c r="I75" s="40">
        <v>0</v>
      </c>
      <c r="J75" s="41"/>
      <c r="K75" s="40">
        <f>K69</f>
        <v>0</v>
      </c>
      <c r="L75" s="42"/>
      <c r="M75" s="41"/>
      <c r="N75" s="40">
        <v>0</v>
      </c>
      <c r="O75" s="41"/>
      <c r="P75" s="40">
        <f>P60+P63+P66+P69+P72</f>
        <v>1032.3</v>
      </c>
      <c r="Q75" s="42"/>
      <c r="R75" s="41"/>
      <c r="S75" s="155"/>
      <c r="T75" s="156"/>
      <c r="U75" s="157"/>
      <c r="V75" s="51"/>
      <c r="W75" s="52"/>
      <c r="X75" s="52"/>
      <c r="Y75" s="52"/>
      <c r="Z75" s="52"/>
      <c r="AB75" s="30"/>
      <c r="AC75" s="30"/>
    </row>
    <row r="76" spans="1:29" ht="16.5" thickBot="1">
      <c r="A76" s="102" t="s">
        <v>35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5"/>
      <c r="X76" s="51"/>
      <c r="Y76" s="52"/>
      <c r="Z76" s="52"/>
    </row>
    <row r="77" spans="1:29" ht="16.5" thickBot="1">
      <c r="A77" s="158">
        <v>1</v>
      </c>
      <c r="B77" s="159" t="s">
        <v>36</v>
      </c>
      <c r="C77" s="160"/>
      <c r="D77" s="50">
        <v>2019</v>
      </c>
      <c r="E77" s="32"/>
      <c r="F77" s="33"/>
      <c r="G77" s="34">
        <f>N77+P77</f>
        <v>50</v>
      </c>
      <c r="H77" s="35"/>
      <c r="I77" s="34">
        <v>0</v>
      </c>
      <c r="J77" s="35"/>
      <c r="K77" s="34">
        <v>0</v>
      </c>
      <c r="L77" s="36"/>
      <c r="M77" s="35"/>
      <c r="N77" s="34">
        <v>0</v>
      </c>
      <c r="O77" s="35"/>
      <c r="P77" s="34">
        <v>50</v>
      </c>
      <c r="Q77" s="36"/>
      <c r="R77" s="35"/>
      <c r="S77" s="170" t="s">
        <v>13</v>
      </c>
      <c r="T77" s="171"/>
      <c r="U77" s="172"/>
      <c r="V77" s="51"/>
      <c r="W77" s="52"/>
      <c r="X77" s="52"/>
      <c r="Y77" s="52"/>
      <c r="Z77" s="52"/>
    </row>
    <row r="78" spans="1:29" ht="16.5" thickBot="1">
      <c r="A78" s="122"/>
      <c r="B78" s="125"/>
      <c r="C78" s="149"/>
      <c r="D78" s="50">
        <v>2020</v>
      </c>
      <c r="E78" s="32"/>
      <c r="F78" s="4"/>
      <c r="G78" s="34">
        <f>P78</f>
        <v>51.7</v>
      </c>
      <c r="H78" s="43"/>
      <c r="I78" s="34">
        <v>0</v>
      </c>
      <c r="J78" s="43"/>
      <c r="K78" s="5"/>
      <c r="L78" s="36">
        <v>0</v>
      </c>
      <c r="M78" s="43"/>
      <c r="N78" s="34">
        <v>0</v>
      </c>
      <c r="O78" s="43"/>
      <c r="P78" s="34">
        <v>51.7</v>
      </c>
      <c r="Q78" s="117"/>
      <c r="R78" s="6"/>
      <c r="S78" s="152"/>
      <c r="T78" s="142"/>
      <c r="U78" s="153"/>
      <c r="V78" s="7"/>
      <c r="W78" s="2"/>
      <c r="X78" s="2"/>
      <c r="Y78" s="2"/>
      <c r="Z78" s="2"/>
    </row>
    <row r="79" spans="1:29" ht="30" customHeight="1" thickBot="1">
      <c r="A79" s="147"/>
      <c r="B79" s="127"/>
      <c r="C79" s="150"/>
      <c r="D79" s="50">
        <v>2021</v>
      </c>
      <c r="E79" s="32"/>
      <c r="F79" s="33"/>
      <c r="G79" s="34">
        <f>P79</f>
        <v>51.6</v>
      </c>
      <c r="H79" s="35"/>
      <c r="I79" s="34">
        <v>0</v>
      </c>
      <c r="J79" s="35"/>
      <c r="K79" s="34">
        <v>0</v>
      </c>
      <c r="L79" s="36"/>
      <c r="M79" s="35"/>
      <c r="N79" s="34">
        <v>0</v>
      </c>
      <c r="O79" s="35"/>
      <c r="P79" s="34">
        <v>51.6</v>
      </c>
      <c r="Q79" s="36"/>
      <c r="R79" s="35"/>
      <c r="S79" s="155"/>
      <c r="T79" s="156"/>
      <c r="U79" s="157"/>
      <c r="V79" s="51"/>
      <c r="W79" s="52"/>
      <c r="X79" s="52"/>
      <c r="Y79" s="52"/>
      <c r="Z79" s="52"/>
    </row>
    <row r="80" spans="1:29" ht="16.5" thickBot="1">
      <c r="A80" s="118" t="s">
        <v>37</v>
      </c>
      <c r="B80" s="85"/>
      <c r="C80" s="86"/>
      <c r="D80" s="37">
        <v>2019</v>
      </c>
      <c r="E80" s="38"/>
      <c r="F80" s="39"/>
      <c r="G80" s="40">
        <f>N80+P80</f>
        <v>50</v>
      </c>
      <c r="H80" s="41"/>
      <c r="I80" s="40">
        <v>0</v>
      </c>
      <c r="J80" s="41"/>
      <c r="K80" s="40">
        <v>0</v>
      </c>
      <c r="L80" s="42"/>
      <c r="M80" s="41"/>
      <c r="N80" s="40">
        <f>N77</f>
        <v>0</v>
      </c>
      <c r="O80" s="41"/>
      <c r="P80" s="40">
        <f>P77</f>
        <v>50</v>
      </c>
      <c r="Q80" s="42"/>
      <c r="R80" s="41"/>
      <c r="S80" s="161"/>
      <c r="T80" s="162"/>
      <c r="U80" s="163"/>
      <c r="V80" s="51"/>
      <c r="W80" s="52"/>
      <c r="X80" s="52"/>
      <c r="Y80" s="52"/>
      <c r="Z80" s="52"/>
    </row>
    <row r="81" spans="1:26" ht="16.5" thickBot="1">
      <c r="A81" s="87"/>
      <c r="B81" s="88"/>
      <c r="C81" s="89"/>
      <c r="D81" s="37">
        <v>2020</v>
      </c>
      <c r="E81" s="38"/>
      <c r="F81" s="10"/>
      <c r="G81" s="40">
        <f>P81</f>
        <v>51.7</v>
      </c>
      <c r="H81" s="43"/>
      <c r="I81" s="40">
        <v>0</v>
      </c>
      <c r="J81" s="43"/>
      <c r="K81" s="11"/>
      <c r="L81" s="42">
        <v>0</v>
      </c>
      <c r="M81" s="43"/>
      <c r="N81" s="40">
        <v>0</v>
      </c>
      <c r="O81" s="43"/>
      <c r="P81" s="40">
        <f>P78</f>
        <v>51.7</v>
      </c>
      <c r="Q81" s="117"/>
      <c r="R81" s="12"/>
      <c r="S81" s="164"/>
      <c r="T81" s="165"/>
      <c r="U81" s="166"/>
      <c r="V81" s="7"/>
      <c r="W81" s="2"/>
      <c r="X81" s="2"/>
      <c r="Y81" s="2"/>
      <c r="Z81" s="2"/>
    </row>
    <row r="82" spans="1:26" ht="16.5" thickBot="1">
      <c r="A82" s="90"/>
      <c r="B82" s="91"/>
      <c r="C82" s="92"/>
      <c r="D82" s="37">
        <v>2021</v>
      </c>
      <c r="E82" s="38"/>
      <c r="F82" s="39"/>
      <c r="G82" s="40">
        <f>P82</f>
        <v>51.6</v>
      </c>
      <c r="H82" s="41"/>
      <c r="I82" s="40">
        <v>0</v>
      </c>
      <c r="J82" s="41"/>
      <c r="K82" s="40">
        <v>0</v>
      </c>
      <c r="L82" s="42"/>
      <c r="M82" s="41"/>
      <c r="N82" s="40">
        <v>0</v>
      </c>
      <c r="O82" s="41"/>
      <c r="P82" s="40">
        <f>P79</f>
        <v>51.6</v>
      </c>
      <c r="Q82" s="42"/>
      <c r="R82" s="41"/>
      <c r="S82" s="167"/>
      <c r="T82" s="168"/>
      <c r="U82" s="169"/>
      <c r="V82" s="51"/>
      <c r="W82" s="52"/>
      <c r="X82" s="52"/>
      <c r="Y82" s="52"/>
      <c r="Z82" s="52"/>
    </row>
    <row r="83" spans="1:26" ht="16.5" thickBot="1">
      <c r="A83" s="102" t="s">
        <v>38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4"/>
      <c r="T83" s="104"/>
      <c r="U83" s="104"/>
      <c r="V83" s="104"/>
      <c r="W83" s="105"/>
      <c r="X83" s="51"/>
      <c r="Y83" s="52"/>
      <c r="Z83" s="52"/>
    </row>
    <row r="84" spans="1:26" s="28" customFormat="1" ht="16.5" thickBot="1">
      <c r="A84" s="158">
        <v>1</v>
      </c>
      <c r="B84" s="159" t="s">
        <v>39</v>
      </c>
      <c r="C84" s="160"/>
      <c r="D84" s="50">
        <v>2019</v>
      </c>
      <c r="E84" s="32"/>
      <c r="F84" s="33"/>
      <c r="G84" s="34">
        <f t="shared" ref="G84:G89" si="4">P84</f>
        <v>133.19999999999999</v>
      </c>
      <c r="H84" s="35"/>
      <c r="I84" s="34">
        <v>0</v>
      </c>
      <c r="J84" s="35"/>
      <c r="K84" s="34">
        <v>0</v>
      </c>
      <c r="L84" s="36"/>
      <c r="M84" s="35"/>
      <c r="N84" s="34">
        <v>0</v>
      </c>
      <c r="O84" s="35"/>
      <c r="P84" s="34">
        <v>133.19999999999999</v>
      </c>
      <c r="Q84" s="36"/>
      <c r="R84" s="36"/>
      <c r="S84" s="138" t="s">
        <v>13</v>
      </c>
      <c r="T84" s="139"/>
      <c r="U84" s="139"/>
      <c r="V84" s="140"/>
      <c r="W84" s="54"/>
      <c r="X84" s="52"/>
      <c r="Y84" s="52"/>
      <c r="Z84" s="52"/>
    </row>
    <row r="85" spans="1:26" s="28" customFormat="1" ht="16.5" thickBot="1">
      <c r="A85" s="122"/>
      <c r="B85" s="125"/>
      <c r="C85" s="149"/>
      <c r="D85" s="50">
        <v>2020</v>
      </c>
      <c r="E85" s="32"/>
      <c r="F85" s="27"/>
      <c r="G85" s="34">
        <f t="shared" si="4"/>
        <v>137.69999999999999</v>
      </c>
      <c r="H85" s="43"/>
      <c r="I85" s="34">
        <v>0</v>
      </c>
      <c r="J85" s="43"/>
      <c r="K85" s="18">
        <v>0</v>
      </c>
      <c r="L85" s="36">
        <v>0</v>
      </c>
      <c r="M85" s="43"/>
      <c r="N85" s="34">
        <v>0</v>
      </c>
      <c r="O85" s="43"/>
      <c r="P85" s="34">
        <v>137.69999999999999</v>
      </c>
      <c r="Q85" s="117"/>
      <c r="R85" s="19"/>
      <c r="S85" s="141"/>
      <c r="T85" s="142"/>
      <c r="U85" s="142"/>
      <c r="V85" s="143"/>
      <c r="W85" s="25"/>
      <c r="X85" s="22"/>
      <c r="Y85" s="22"/>
      <c r="Z85" s="22"/>
    </row>
    <row r="86" spans="1:26" s="28" customFormat="1" ht="16.5" thickBot="1">
      <c r="A86" s="147"/>
      <c r="B86" s="127"/>
      <c r="C86" s="150"/>
      <c r="D86" s="50">
        <v>2021</v>
      </c>
      <c r="E86" s="32"/>
      <c r="F86" s="33"/>
      <c r="G86" s="34">
        <f t="shared" si="4"/>
        <v>137.6</v>
      </c>
      <c r="H86" s="35"/>
      <c r="I86" s="34">
        <v>0</v>
      </c>
      <c r="J86" s="35"/>
      <c r="K86" s="34">
        <v>0</v>
      </c>
      <c r="L86" s="36"/>
      <c r="M86" s="35"/>
      <c r="N86" s="34">
        <v>0</v>
      </c>
      <c r="O86" s="35"/>
      <c r="P86" s="34">
        <v>137.6</v>
      </c>
      <c r="Q86" s="36"/>
      <c r="R86" s="36"/>
      <c r="S86" s="144"/>
      <c r="T86" s="145"/>
      <c r="U86" s="145"/>
      <c r="V86" s="146"/>
      <c r="W86" s="54"/>
      <c r="X86" s="52"/>
      <c r="Y86" s="52"/>
      <c r="Z86" s="52"/>
    </row>
    <row r="87" spans="1:26" s="28" customFormat="1" ht="16.5" thickBot="1">
      <c r="A87" s="106">
        <v>2</v>
      </c>
      <c r="B87" s="123" t="s">
        <v>40</v>
      </c>
      <c r="C87" s="148"/>
      <c r="D87" s="151" t="s">
        <v>41</v>
      </c>
      <c r="E87" s="50">
        <v>2019</v>
      </c>
      <c r="F87" s="33"/>
      <c r="G87" s="34">
        <f t="shared" si="4"/>
        <v>916</v>
      </c>
      <c r="H87" s="35"/>
      <c r="I87" s="34">
        <v>0</v>
      </c>
      <c r="J87" s="35"/>
      <c r="K87" s="34">
        <v>0</v>
      </c>
      <c r="L87" s="36"/>
      <c r="M87" s="35"/>
      <c r="N87" s="34">
        <v>0</v>
      </c>
      <c r="O87" s="35"/>
      <c r="P87" s="34">
        <v>916</v>
      </c>
      <c r="Q87" s="36"/>
      <c r="R87" s="35"/>
      <c r="S87" s="152" t="s">
        <v>13</v>
      </c>
      <c r="T87" s="142"/>
      <c r="U87" s="153"/>
      <c r="V87" s="51"/>
      <c r="W87" s="52"/>
      <c r="X87" s="52"/>
      <c r="Y87" s="52"/>
      <c r="Z87" s="52"/>
    </row>
    <row r="88" spans="1:26" s="28" customFormat="1" ht="16.5" thickBot="1">
      <c r="A88" s="122"/>
      <c r="B88" s="125"/>
      <c r="C88" s="149"/>
      <c r="D88" s="136"/>
      <c r="E88" s="17">
        <v>2020</v>
      </c>
      <c r="F88" s="27"/>
      <c r="G88" s="34">
        <f t="shared" si="4"/>
        <v>946.8</v>
      </c>
      <c r="H88" s="43"/>
      <c r="I88" s="34">
        <v>0</v>
      </c>
      <c r="J88" s="43"/>
      <c r="K88" s="18">
        <v>0</v>
      </c>
      <c r="L88" s="36">
        <v>0</v>
      </c>
      <c r="M88" s="43"/>
      <c r="N88" s="34">
        <v>0</v>
      </c>
      <c r="O88" s="43"/>
      <c r="P88" s="34">
        <v>946.8</v>
      </c>
      <c r="Q88" s="117"/>
      <c r="R88" s="20"/>
      <c r="S88" s="152"/>
      <c r="T88" s="142"/>
      <c r="U88" s="153"/>
      <c r="V88" s="21"/>
      <c r="W88" s="22"/>
      <c r="X88" s="22"/>
      <c r="Y88" s="22"/>
      <c r="Z88" s="22"/>
    </row>
    <row r="89" spans="1:26" s="28" customFormat="1" ht="16.5" thickBot="1">
      <c r="A89" s="122"/>
      <c r="B89" s="125"/>
      <c r="C89" s="149"/>
      <c r="D89" s="137"/>
      <c r="E89" s="50">
        <v>2021</v>
      </c>
      <c r="F89" s="33"/>
      <c r="G89" s="34">
        <f t="shared" si="4"/>
        <v>945.4</v>
      </c>
      <c r="H89" s="35"/>
      <c r="I89" s="34">
        <v>0</v>
      </c>
      <c r="J89" s="35"/>
      <c r="K89" s="34">
        <v>0</v>
      </c>
      <c r="L89" s="36"/>
      <c r="M89" s="35"/>
      <c r="N89" s="34">
        <v>0</v>
      </c>
      <c r="O89" s="35"/>
      <c r="P89" s="34">
        <v>945.4</v>
      </c>
      <c r="Q89" s="36"/>
      <c r="R89" s="35"/>
      <c r="S89" s="152"/>
      <c r="T89" s="154"/>
      <c r="U89" s="153"/>
      <c r="V89" s="51"/>
      <c r="W89" s="52"/>
      <c r="X89" s="52"/>
      <c r="Y89" s="52"/>
      <c r="Z89" s="52"/>
    </row>
    <row r="90" spans="1:26" s="28" customFormat="1" ht="16.5" thickBot="1">
      <c r="A90" s="122"/>
      <c r="B90" s="125"/>
      <c r="C90" s="149"/>
      <c r="D90" s="135" t="s">
        <v>42</v>
      </c>
      <c r="E90" s="50">
        <v>2019</v>
      </c>
      <c r="F90" s="33"/>
      <c r="G90" s="34">
        <f>N90+P90</f>
        <v>2743.5</v>
      </c>
      <c r="H90" s="35"/>
      <c r="I90" s="34">
        <v>0</v>
      </c>
      <c r="J90" s="35"/>
      <c r="K90" s="34">
        <v>0</v>
      </c>
      <c r="L90" s="36"/>
      <c r="M90" s="35"/>
      <c r="N90" s="34">
        <v>520.5</v>
      </c>
      <c r="O90" s="35"/>
      <c r="P90" s="34">
        <v>2223</v>
      </c>
      <c r="Q90" s="36"/>
      <c r="R90" s="35"/>
      <c r="S90" s="152"/>
      <c r="T90" s="154"/>
      <c r="U90" s="153"/>
      <c r="V90" s="51"/>
      <c r="W90" s="52"/>
      <c r="X90" s="52"/>
      <c r="Y90" s="52"/>
      <c r="Z90" s="52"/>
    </row>
    <row r="91" spans="1:26" s="28" customFormat="1" ht="16.5" thickBot="1">
      <c r="A91" s="122"/>
      <c r="B91" s="125"/>
      <c r="C91" s="149"/>
      <c r="D91" s="136"/>
      <c r="E91" s="17">
        <v>2020</v>
      </c>
      <c r="F91" s="27"/>
      <c r="G91" s="34">
        <f>I91+L91+N91+P91</f>
        <v>2841.7999999999997</v>
      </c>
      <c r="H91" s="43"/>
      <c r="I91" s="34">
        <v>0</v>
      </c>
      <c r="J91" s="43"/>
      <c r="K91" s="18"/>
      <c r="L91" s="36">
        <v>0</v>
      </c>
      <c r="M91" s="43"/>
      <c r="N91" s="34">
        <v>544.1</v>
      </c>
      <c r="O91" s="43"/>
      <c r="P91" s="34">
        <v>2297.6999999999998</v>
      </c>
      <c r="Q91" s="117"/>
      <c r="R91" s="20"/>
      <c r="S91" s="152"/>
      <c r="T91" s="154"/>
      <c r="U91" s="153"/>
      <c r="V91" s="21"/>
      <c r="W91" s="22"/>
      <c r="X91" s="22"/>
      <c r="Y91" s="22"/>
      <c r="Z91" s="22"/>
    </row>
    <row r="92" spans="1:26" s="28" customFormat="1" ht="16.5" thickBot="1">
      <c r="A92" s="147"/>
      <c r="B92" s="127"/>
      <c r="C92" s="150"/>
      <c r="D92" s="137"/>
      <c r="E92" s="50">
        <v>2021</v>
      </c>
      <c r="F92" s="33"/>
      <c r="G92" s="34">
        <f>I92+K92+N92+P92</f>
        <v>2863.1000000000004</v>
      </c>
      <c r="H92" s="35"/>
      <c r="I92" s="34">
        <v>0</v>
      </c>
      <c r="J92" s="35"/>
      <c r="K92" s="34">
        <v>0</v>
      </c>
      <c r="L92" s="36"/>
      <c r="M92" s="35"/>
      <c r="N92" s="34">
        <v>568.79999999999995</v>
      </c>
      <c r="O92" s="35"/>
      <c r="P92" s="34">
        <v>2294.3000000000002</v>
      </c>
      <c r="Q92" s="36"/>
      <c r="R92" s="35"/>
      <c r="S92" s="155"/>
      <c r="T92" s="156"/>
      <c r="U92" s="157"/>
      <c r="V92" s="51"/>
      <c r="W92" s="52"/>
      <c r="X92" s="52"/>
      <c r="Y92" s="52"/>
      <c r="Z92" s="52"/>
    </row>
    <row r="93" spans="1:26" s="28" customFormat="1" ht="16.5" thickBot="1">
      <c r="A93" s="106">
        <v>3</v>
      </c>
      <c r="B93" s="123" t="s">
        <v>43</v>
      </c>
      <c r="C93" s="124"/>
      <c r="D93" s="31">
        <v>2019</v>
      </c>
      <c r="E93" s="32"/>
      <c r="F93" s="33"/>
      <c r="G93" s="34">
        <f>I93</f>
        <v>138.5</v>
      </c>
      <c r="H93" s="35"/>
      <c r="I93" s="34">
        <v>138.5</v>
      </c>
      <c r="J93" s="35"/>
      <c r="K93" s="34">
        <v>0</v>
      </c>
      <c r="L93" s="36"/>
      <c r="M93" s="35"/>
      <c r="N93" s="34">
        <v>0</v>
      </c>
      <c r="O93" s="35"/>
      <c r="P93" s="34">
        <v>0</v>
      </c>
      <c r="Q93" s="36"/>
      <c r="R93" s="35"/>
      <c r="S93" s="93" t="s">
        <v>13</v>
      </c>
      <c r="T93" s="94"/>
      <c r="U93" s="95"/>
      <c r="V93" s="51"/>
      <c r="W93" s="52"/>
      <c r="X93" s="52"/>
      <c r="Y93" s="52"/>
      <c r="Z93" s="52"/>
    </row>
    <row r="94" spans="1:26" s="28" customFormat="1" ht="16.5" thickBot="1">
      <c r="A94" s="107"/>
      <c r="B94" s="125"/>
      <c r="C94" s="126"/>
      <c r="D94" s="31">
        <v>2021</v>
      </c>
      <c r="E94" s="32"/>
      <c r="F94" s="27"/>
      <c r="G94" s="34">
        <f>I94</f>
        <v>143.19999999999999</v>
      </c>
      <c r="H94" s="35"/>
      <c r="I94" s="34">
        <v>143.19999999999999</v>
      </c>
      <c r="J94" s="35"/>
      <c r="K94" s="18"/>
      <c r="L94" s="34">
        <v>0</v>
      </c>
      <c r="M94" s="35"/>
      <c r="N94" s="34">
        <v>0</v>
      </c>
      <c r="O94" s="35"/>
      <c r="P94" s="34">
        <v>0</v>
      </c>
      <c r="Q94" s="36"/>
      <c r="R94" s="35"/>
      <c r="S94" s="96"/>
      <c r="T94" s="97"/>
      <c r="U94" s="98"/>
      <c r="V94" s="21"/>
      <c r="W94" s="22"/>
      <c r="X94" s="22"/>
      <c r="Y94" s="22"/>
      <c r="Z94" s="22"/>
    </row>
    <row r="95" spans="1:26" s="28" customFormat="1" ht="16.5" thickBot="1">
      <c r="A95" s="108"/>
      <c r="B95" s="127"/>
      <c r="C95" s="128"/>
      <c r="D95" s="31">
        <v>2020</v>
      </c>
      <c r="E95" s="32"/>
      <c r="F95" s="33"/>
      <c r="G95" s="34">
        <v>0</v>
      </c>
      <c r="H95" s="35"/>
      <c r="I95" s="34">
        <v>0</v>
      </c>
      <c r="J95" s="35"/>
      <c r="K95" s="34">
        <v>0</v>
      </c>
      <c r="L95" s="36"/>
      <c r="M95" s="35"/>
      <c r="N95" s="34">
        <v>0</v>
      </c>
      <c r="O95" s="35"/>
      <c r="P95" s="34">
        <v>0</v>
      </c>
      <c r="Q95" s="36"/>
      <c r="R95" s="35"/>
      <c r="S95" s="99"/>
      <c r="T95" s="100"/>
      <c r="U95" s="101"/>
      <c r="V95" s="51"/>
      <c r="W95" s="52"/>
      <c r="X95" s="52"/>
      <c r="Y95" s="52"/>
      <c r="Z95" s="52"/>
    </row>
    <row r="96" spans="1:26" s="28" customFormat="1" ht="16.5" thickBot="1">
      <c r="A96" s="106">
        <v>4</v>
      </c>
      <c r="B96" s="123" t="s">
        <v>44</v>
      </c>
      <c r="C96" s="130"/>
      <c r="D96" s="31">
        <v>2019</v>
      </c>
      <c r="E96" s="32"/>
      <c r="F96" s="27"/>
      <c r="G96" s="34">
        <f>L96</f>
        <v>1</v>
      </c>
      <c r="H96" s="35"/>
      <c r="I96" s="34">
        <v>0</v>
      </c>
      <c r="J96" s="35"/>
      <c r="K96" s="18"/>
      <c r="L96" s="34">
        <v>1</v>
      </c>
      <c r="M96" s="35"/>
      <c r="N96" s="34">
        <v>0</v>
      </c>
      <c r="O96" s="35"/>
      <c r="P96" s="34">
        <v>0</v>
      </c>
      <c r="Q96" s="36"/>
      <c r="R96" s="35"/>
      <c r="S96" s="93" t="s">
        <v>13</v>
      </c>
      <c r="T96" s="94"/>
      <c r="U96" s="95"/>
      <c r="V96" s="21"/>
      <c r="W96" s="22"/>
      <c r="X96" s="22"/>
      <c r="Y96" s="22"/>
      <c r="Z96" s="22"/>
    </row>
    <row r="97" spans="1:26" s="28" customFormat="1" ht="16.5" thickBot="1">
      <c r="A97" s="107"/>
      <c r="B97" s="131"/>
      <c r="C97" s="132"/>
      <c r="D97" s="31">
        <v>2020</v>
      </c>
      <c r="E97" s="32"/>
      <c r="F97" s="33"/>
      <c r="G97" s="34">
        <f>K97</f>
        <v>1</v>
      </c>
      <c r="H97" s="35"/>
      <c r="I97" s="34">
        <v>0</v>
      </c>
      <c r="J97" s="35"/>
      <c r="K97" s="34">
        <v>1</v>
      </c>
      <c r="L97" s="36"/>
      <c r="M97" s="35"/>
      <c r="N97" s="34">
        <v>0</v>
      </c>
      <c r="O97" s="35"/>
      <c r="P97" s="34">
        <v>0</v>
      </c>
      <c r="Q97" s="36"/>
      <c r="R97" s="35"/>
      <c r="S97" s="96"/>
      <c r="T97" s="97"/>
      <c r="U97" s="98"/>
      <c r="V97" s="51"/>
      <c r="W97" s="52"/>
      <c r="X97" s="52"/>
      <c r="Y97" s="52"/>
      <c r="Z97" s="52"/>
    </row>
    <row r="98" spans="1:26" s="28" customFormat="1" ht="27.75" customHeight="1" thickBot="1">
      <c r="A98" s="108"/>
      <c r="B98" s="133"/>
      <c r="C98" s="134"/>
      <c r="D98" s="31">
        <v>2021</v>
      </c>
      <c r="E98" s="32"/>
      <c r="F98" s="33"/>
      <c r="G98" s="34">
        <f>K98</f>
        <v>1</v>
      </c>
      <c r="H98" s="35"/>
      <c r="I98" s="34">
        <v>0</v>
      </c>
      <c r="J98" s="35"/>
      <c r="K98" s="34">
        <v>1</v>
      </c>
      <c r="L98" s="36"/>
      <c r="M98" s="35"/>
      <c r="N98" s="34">
        <v>0</v>
      </c>
      <c r="O98" s="35"/>
      <c r="P98" s="34">
        <v>0</v>
      </c>
      <c r="Q98" s="36"/>
      <c r="R98" s="35"/>
      <c r="S98" s="99"/>
      <c r="T98" s="100"/>
      <c r="U98" s="101"/>
      <c r="V98" s="51"/>
      <c r="W98" s="52"/>
      <c r="X98" s="52"/>
      <c r="Y98" s="52"/>
      <c r="Z98" s="52"/>
    </row>
    <row r="99" spans="1:26" s="28" customFormat="1" ht="16.5" thickBot="1">
      <c r="A99" s="106">
        <v>5</v>
      </c>
      <c r="B99" s="123" t="s">
        <v>45</v>
      </c>
      <c r="C99" s="124"/>
      <c r="D99" s="31">
        <v>2019</v>
      </c>
      <c r="E99" s="32"/>
      <c r="F99" s="33"/>
      <c r="G99" s="34">
        <f t="shared" ref="G99:G123" si="5">P99</f>
        <v>252.1</v>
      </c>
      <c r="H99" s="35"/>
      <c r="I99" s="34">
        <v>0</v>
      </c>
      <c r="J99" s="35"/>
      <c r="K99" s="34">
        <v>0</v>
      </c>
      <c r="L99" s="36"/>
      <c r="M99" s="35"/>
      <c r="N99" s="34">
        <v>0</v>
      </c>
      <c r="O99" s="35"/>
      <c r="P99" s="34">
        <v>252.1</v>
      </c>
      <c r="Q99" s="36"/>
      <c r="R99" s="35"/>
      <c r="S99" s="93" t="s">
        <v>13</v>
      </c>
      <c r="T99" s="94"/>
      <c r="U99" s="95"/>
      <c r="V99" s="51"/>
      <c r="W99" s="52"/>
      <c r="X99" s="52"/>
      <c r="Y99" s="52"/>
      <c r="Z99" s="52"/>
    </row>
    <row r="100" spans="1:26" s="28" customFormat="1" ht="16.5" thickBot="1">
      <c r="A100" s="107"/>
      <c r="B100" s="125"/>
      <c r="C100" s="126"/>
      <c r="D100" s="31">
        <v>2020</v>
      </c>
      <c r="E100" s="117"/>
      <c r="F100" s="27"/>
      <c r="G100" s="34">
        <f t="shared" si="5"/>
        <v>260.60000000000002</v>
      </c>
      <c r="H100" s="35"/>
      <c r="I100" s="34">
        <v>0</v>
      </c>
      <c r="J100" s="35"/>
      <c r="K100" s="18"/>
      <c r="L100" s="34">
        <v>0</v>
      </c>
      <c r="M100" s="35"/>
      <c r="N100" s="34">
        <v>0</v>
      </c>
      <c r="O100" s="35"/>
      <c r="P100" s="34">
        <v>260.60000000000002</v>
      </c>
      <c r="Q100" s="35"/>
      <c r="R100" s="20"/>
      <c r="S100" s="96"/>
      <c r="T100" s="97"/>
      <c r="U100" s="98"/>
      <c r="V100" s="21"/>
      <c r="W100" s="22"/>
      <c r="X100" s="22"/>
      <c r="Y100" s="22"/>
      <c r="Z100" s="22"/>
    </row>
    <row r="101" spans="1:26" s="28" customFormat="1" ht="16.5" thickBot="1">
      <c r="A101" s="108"/>
      <c r="B101" s="127"/>
      <c r="C101" s="128"/>
      <c r="D101" s="31">
        <v>2021</v>
      </c>
      <c r="E101" s="32"/>
      <c r="F101" s="33"/>
      <c r="G101" s="34">
        <f t="shared" si="5"/>
        <v>260.2</v>
      </c>
      <c r="H101" s="35"/>
      <c r="I101" s="34">
        <v>0</v>
      </c>
      <c r="J101" s="35"/>
      <c r="K101" s="34">
        <v>0</v>
      </c>
      <c r="L101" s="36"/>
      <c r="M101" s="35"/>
      <c r="N101" s="34">
        <v>0</v>
      </c>
      <c r="O101" s="35"/>
      <c r="P101" s="34">
        <v>260.2</v>
      </c>
      <c r="Q101" s="36"/>
      <c r="R101" s="35"/>
      <c r="S101" s="99"/>
      <c r="T101" s="100"/>
      <c r="U101" s="101"/>
      <c r="V101" s="51"/>
      <c r="W101" s="52"/>
      <c r="X101" s="52"/>
      <c r="Y101" s="52"/>
      <c r="Z101" s="52"/>
    </row>
    <row r="102" spans="1:26" s="28" customFormat="1" ht="16.5" thickBot="1">
      <c r="A102" s="106">
        <v>6</v>
      </c>
      <c r="B102" s="123" t="s">
        <v>46</v>
      </c>
      <c r="C102" s="124"/>
      <c r="D102" s="31">
        <v>2019</v>
      </c>
      <c r="E102" s="32"/>
      <c r="F102" s="33"/>
      <c r="G102" s="34">
        <f t="shared" si="5"/>
        <v>322</v>
      </c>
      <c r="H102" s="35"/>
      <c r="I102" s="34">
        <v>0</v>
      </c>
      <c r="J102" s="35"/>
      <c r="K102" s="34">
        <v>0</v>
      </c>
      <c r="L102" s="36"/>
      <c r="M102" s="35"/>
      <c r="N102" s="34">
        <v>0</v>
      </c>
      <c r="O102" s="35"/>
      <c r="P102" s="34">
        <v>322</v>
      </c>
      <c r="Q102" s="36"/>
      <c r="R102" s="35"/>
      <c r="S102" s="93" t="s">
        <v>13</v>
      </c>
      <c r="T102" s="94"/>
      <c r="U102" s="95"/>
      <c r="V102" s="51"/>
      <c r="W102" s="52"/>
      <c r="X102" s="52"/>
      <c r="Y102" s="52"/>
      <c r="Z102" s="52"/>
    </row>
    <row r="103" spans="1:26" s="28" customFormat="1" ht="16.5" thickBot="1">
      <c r="A103" s="107"/>
      <c r="B103" s="125"/>
      <c r="C103" s="126"/>
      <c r="D103" s="31">
        <v>2020</v>
      </c>
      <c r="E103" s="32"/>
      <c r="F103" s="27"/>
      <c r="G103" s="34">
        <f t="shared" si="5"/>
        <v>322</v>
      </c>
      <c r="H103" s="35"/>
      <c r="I103" s="34">
        <v>0</v>
      </c>
      <c r="J103" s="35"/>
      <c r="K103" s="18"/>
      <c r="L103" s="34">
        <v>0</v>
      </c>
      <c r="M103" s="35"/>
      <c r="N103" s="34">
        <v>0</v>
      </c>
      <c r="O103" s="35"/>
      <c r="P103" s="34">
        <v>322</v>
      </c>
      <c r="Q103" s="35"/>
      <c r="R103" s="20"/>
      <c r="S103" s="96"/>
      <c r="T103" s="97"/>
      <c r="U103" s="98"/>
      <c r="V103" s="21"/>
      <c r="W103" s="22"/>
      <c r="X103" s="22"/>
      <c r="Y103" s="22"/>
      <c r="Z103" s="22"/>
    </row>
    <row r="104" spans="1:26" s="28" customFormat="1" ht="39.75" customHeight="1" thickBot="1">
      <c r="A104" s="108"/>
      <c r="B104" s="127"/>
      <c r="C104" s="128"/>
      <c r="D104" s="31">
        <v>2021</v>
      </c>
      <c r="E104" s="32"/>
      <c r="F104" s="33"/>
      <c r="G104" s="34">
        <f t="shared" si="5"/>
        <v>322</v>
      </c>
      <c r="H104" s="35"/>
      <c r="I104" s="34">
        <v>0</v>
      </c>
      <c r="J104" s="35"/>
      <c r="K104" s="34">
        <v>0</v>
      </c>
      <c r="L104" s="36"/>
      <c r="M104" s="35"/>
      <c r="N104" s="34">
        <v>0</v>
      </c>
      <c r="O104" s="35"/>
      <c r="P104" s="34">
        <v>322</v>
      </c>
      <c r="Q104" s="36"/>
      <c r="R104" s="35"/>
      <c r="S104" s="99"/>
      <c r="T104" s="100"/>
      <c r="U104" s="101"/>
      <c r="V104" s="51"/>
      <c r="W104" s="52"/>
      <c r="X104" s="52"/>
      <c r="Y104" s="52"/>
      <c r="Z104" s="52"/>
    </row>
    <row r="105" spans="1:26" s="28" customFormat="1" ht="16.5" thickBot="1">
      <c r="A105" s="106">
        <v>7</v>
      </c>
      <c r="B105" s="123" t="s">
        <v>47</v>
      </c>
      <c r="C105" s="124"/>
      <c r="D105" s="31">
        <v>2019</v>
      </c>
      <c r="E105" s="32"/>
      <c r="F105" s="33"/>
      <c r="G105" s="34">
        <f t="shared" si="5"/>
        <v>5.0999999999999996</v>
      </c>
      <c r="H105" s="35"/>
      <c r="I105" s="34">
        <v>0</v>
      </c>
      <c r="J105" s="35"/>
      <c r="K105" s="34">
        <v>0</v>
      </c>
      <c r="L105" s="36"/>
      <c r="M105" s="35"/>
      <c r="N105" s="34">
        <v>0</v>
      </c>
      <c r="O105" s="35"/>
      <c r="P105" s="34">
        <v>5.0999999999999996</v>
      </c>
      <c r="Q105" s="36"/>
      <c r="R105" s="35"/>
      <c r="S105" s="93" t="s">
        <v>13</v>
      </c>
      <c r="T105" s="94"/>
      <c r="U105" s="95"/>
      <c r="V105" s="51"/>
      <c r="W105" s="52"/>
      <c r="X105" s="52"/>
      <c r="Y105" s="52"/>
      <c r="Z105" s="52"/>
    </row>
    <row r="106" spans="1:26" s="28" customFormat="1" ht="16.5" thickBot="1">
      <c r="A106" s="107"/>
      <c r="B106" s="125"/>
      <c r="C106" s="126"/>
      <c r="D106" s="31">
        <v>2020</v>
      </c>
      <c r="E106" s="32"/>
      <c r="F106" s="27"/>
      <c r="G106" s="34">
        <f t="shared" si="5"/>
        <v>5.0999999999999996</v>
      </c>
      <c r="H106" s="35"/>
      <c r="I106" s="34">
        <v>0</v>
      </c>
      <c r="J106" s="35"/>
      <c r="K106" s="18"/>
      <c r="L106" s="34">
        <v>0</v>
      </c>
      <c r="M106" s="35"/>
      <c r="N106" s="34">
        <v>0</v>
      </c>
      <c r="O106" s="35"/>
      <c r="P106" s="34">
        <v>5.0999999999999996</v>
      </c>
      <c r="Q106" s="35"/>
      <c r="R106" s="20"/>
      <c r="S106" s="96"/>
      <c r="T106" s="97"/>
      <c r="U106" s="98"/>
      <c r="V106" s="21"/>
      <c r="W106" s="22"/>
      <c r="X106" s="22"/>
      <c r="Y106" s="22"/>
      <c r="Z106" s="22"/>
    </row>
    <row r="107" spans="1:26" s="28" customFormat="1" ht="27" customHeight="1" thickBot="1">
      <c r="A107" s="108"/>
      <c r="B107" s="127"/>
      <c r="C107" s="128"/>
      <c r="D107" s="31">
        <v>2021</v>
      </c>
      <c r="E107" s="32"/>
      <c r="F107" s="33"/>
      <c r="G107" s="34">
        <f t="shared" si="5"/>
        <v>5.0999999999999996</v>
      </c>
      <c r="H107" s="35"/>
      <c r="I107" s="34">
        <v>0</v>
      </c>
      <c r="J107" s="35"/>
      <c r="K107" s="34">
        <v>0</v>
      </c>
      <c r="L107" s="36"/>
      <c r="M107" s="35"/>
      <c r="N107" s="34">
        <v>0</v>
      </c>
      <c r="O107" s="35"/>
      <c r="P107" s="34">
        <v>5.0999999999999996</v>
      </c>
      <c r="Q107" s="36"/>
      <c r="R107" s="35"/>
      <c r="S107" s="99"/>
      <c r="T107" s="100"/>
      <c r="U107" s="101"/>
      <c r="V107" s="51"/>
      <c r="W107" s="52"/>
      <c r="X107" s="52"/>
      <c r="Y107" s="52"/>
      <c r="Z107" s="52"/>
    </row>
    <row r="108" spans="1:26" s="28" customFormat="1" ht="16.5" thickBot="1">
      <c r="A108" s="129">
        <v>8</v>
      </c>
      <c r="B108" s="123" t="s">
        <v>48</v>
      </c>
      <c r="C108" s="130"/>
      <c r="D108" s="31">
        <v>2019</v>
      </c>
      <c r="E108" s="32"/>
      <c r="F108" s="33"/>
      <c r="G108" s="34">
        <f t="shared" si="5"/>
        <v>10</v>
      </c>
      <c r="H108" s="35"/>
      <c r="I108" s="34">
        <v>0</v>
      </c>
      <c r="J108" s="35"/>
      <c r="K108" s="34">
        <v>0</v>
      </c>
      <c r="L108" s="36"/>
      <c r="M108" s="35"/>
      <c r="N108" s="34">
        <v>0</v>
      </c>
      <c r="O108" s="35"/>
      <c r="P108" s="34">
        <v>10</v>
      </c>
      <c r="Q108" s="36"/>
      <c r="R108" s="35"/>
      <c r="S108" s="93" t="s">
        <v>13</v>
      </c>
      <c r="T108" s="94"/>
      <c r="U108" s="95"/>
      <c r="V108" s="51"/>
      <c r="W108" s="52"/>
      <c r="X108" s="52"/>
      <c r="Y108" s="52"/>
      <c r="Z108" s="52"/>
    </row>
    <row r="109" spans="1:26" s="28" customFormat="1" ht="16.5" thickBot="1">
      <c r="A109" s="107"/>
      <c r="B109" s="131"/>
      <c r="C109" s="132"/>
      <c r="D109" s="31">
        <v>2020</v>
      </c>
      <c r="E109" s="32"/>
      <c r="F109" s="33"/>
      <c r="G109" s="34">
        <f t="shared" si="5"/>
        <v>10</v>
      </c>
      <c r="H109" s="35"/>
      <c r="I109" s="34">
        <v>0</v>
      </c>
      <c r="J109" s="35"/>
      <c r="K109" s="34">
        <v>0</v>
      </c>
      <c r="L109" s="36"/>
      <c r="M109" s="35"/>
      <c r="N109" s="34">
        <v>0</v>
      </c>
      <c r="O109" s="35"/>
      <c r="P109" s="34">
        <v>10</v>
      </c>
      <c r="Q109" s="36"/>
      <c r="R109" s="35"/>
      <c r="S109" s="96"/>
      <c r="T109" s="97"/>
      <c r="U109" s="98"/>
      <c r="V109" s="51"/>
      <c r="W109" s="52"/>
      <c r="X109" s="52"/>
      <c r="Y109" s="52"/>
      <c r="Z109" s="52"/>
    </row>
    <row r="110" spans="1:26" s="28" customFormat="1" ht="27.75" customHeight="1" thickBot="1">
      <c r="A110" s="108"/>
      <c r="B110" s="133"/>
      <c r="C110" s="134"/>
      <c r="D110" s="31">
        <v>2021</v>
      </c>
      <c r="E110" s="32"/>
      <c r="F110" s="33"/>
      <c r="G110" s="34">
        <f t="shared" si="5"/>
        <v>10</v>
      </c>
      <c r="H110" s="35"/>
      <c r="I110" s="34">
        <v>0</v>
      </c>
      <c r="J110" s="35"/>
      <c r="K110" s="34">
        <v>0</v>
      </c>
      <c r="L110" s="36"/>
      <c r="M110" s="35"/>
      <c r="N110" s="34">
        <v>0</v>
      </c>
      <c r="O110" s="35"/>
      <c r="P110" s="34">
        <v>10</v>
      </c>
      <c r="Q110" s="36"/>
      <c r="R110" s="35"/>
      <c r="S110" s="99"/>
      <c r="T110" s="100"/>
      <c r="U110" s="101"/>
      <c r="V110" s="51"/>
      <c r="W110" s="52"/>
      <c r="X110" s="52"/>
      <c r="Y110" s="52"/>
      <c r="Z110" s="52"/>
    </row>
    <row r="111" spans="1:26" s="28" customFormat="1" ht="16.5" thickBot="1">
      <c r="A111" s="106">
        <v>9</v>
      </c>
      <c r="B111" s="123" t="s">
        <v>49</v>
      </c>
      <c r="C111" s="124"/>
      <c r="D111" s="31">
        <v>2019</v>
      </c>
      <c r="E111" s="32"/>
      <c r="F111" s="33"/>
      <c r="G111" s="34">
        <f t="shared" si="5"/>
        <v>3.5</v>
      </c>
      <c r="H111" s="35"/>
      <c r="I111" s="34">
        <v>0</v>
      </c>
      <c r="J111" s="35"/>
      <c r="K111" s="34">
        <v>0</v>
      </c>
      <c r="L111" s="36"/>
      <c r="M111" s="35"/>
      <c r="N111" s="34">
        <v>0</v>
      </c>
      <c r="O111" s="35"/>
      <c r="P111" s="34">
        <v>3.5</v>
      </c>
      <c r="Q111" s="36"/>
      <c r="R111" s="35"/>
      <c r="S111" s="93" t="s">
        <v>13</v>
      </c>
      <c r="T111" s="94"/>
      <c r="U111" s="95"/>
      <c r="V111" s="51"/>
      <c r="W111" s="52"/>
      <c r="X111" s="52"/>
      <c r="Y111" s="52"/>
      <c r="Z111" s="52"/>
    </row>
    <row r="112" spans="1:26" s="28" customFormat="1" ht="16.5" thickBot="1">
      <c r="A112" s="107"/>
      <c r="B112" s="125"/>
      <c r="C112" s="126"/>
      <c r="D112" s="31">
        <v>2020</v>
      </c>
      <c r="E112" s="32"/>
      <c r="F112" s="27"/>
      <c r="G112" s="34">
        <f t="shared" si="5"/>
        <v>3.5</v>
      </c>
      <c r="H112" s="35"/>
      <c r="I112" s="34">
        <v>0</v>
      </c>
      <c r="J112" s="35"/>
      <c r="K112" s="18">
        <v>0</v>
      </c>
      <c r="L112" s="34">
        <v>0</v>
      </c>
      <c r="M112" s="35"/>
      <c r="N112" s="34">
        <v>0</v>
      </c>
      <c r="O112" s="35"/>
      <c r="P112" s="34">
        <v>3.5</v>
      </c>
      <c r="Q112" s="35"/>
      <c r="R112" s="20"/>
      <c r="S112" s="96"/>
      <c r="T112" s="97"/>
      <c r="U112" s="98"/>
      <c r="V112" s="21"/>
      <c r="W112" s="22"/>
      <c r="X112" s="22"/>
      <c r="Y112" s="22"/>
      <c r="Z112" s="22"/>
    </row>
    <row r="113" spans="1:29" s="28" customFormat="1" ht="16.5" thickBot="1">
      <c r="A113" s="108"/>
      <c r="B113" s="127"/>
      <c r="C113" s="128"/>
      <c r="D113" s="31">
        <v>2021</v>
      </c>
      <c r="E113" s="32"/>
      <c r="F113" s="33"/>
      <c r="G113" s="34">
        <f t="shared" si="5"/>
        <v>3.5</v>
      </c>
      <c r="H113" s="35"/>
      <c r="I113" s="34">
        <v>0</v>
      </c>
      <c r="J113" s="35"/>
      <c r="K113" s="34">
        <v>0</v>
      </c>
      <c r="L113" s="36"/>
      <c r="M113" s="35"/>
      <c r="N113" s="34">
        <v>0</v>
      </c>
      <c r="O113" s="35"/>
      <c r="P113" s="34">
        <v>3.5</v>
      </c>
      <c r="Q113" s="36"/>
      <c r="R113" s="35"/>
      <c r="S113" s="99"/>
      <c r="T113" s="100"/>
      <c r="U113" s="101"/>
      <c r="V113" s="51"/>
      <c r="W113" s="52"/>
      <c r="X113" s="52"/>
      <c r="Y113" s="52"/>
      <c r="Z113" s="52"/>
    </row>
    <row r="114" spans="1:29" s="28" customFormat="1" ht="16.5" thickBot="1">
      <c r="A114" s="106">
        <v>10</v>
      </c>
      <c r="B114" s="123" t="s">
        <v>50</v>
      </c>
      <c r="C114" s="124"/>
      <c r="D114" s="31">
        <v>2019</v>
      </c>
      <c r="E114" s="32"/>
      <c r="F114" s="33"/>
      <c r="G114" s="34">
        <f t="shared" si="5"/>
        <v>25</v>
      </c>
      <c r="H114" s="35"/>
      <c r="I114" s="34">
        <v>0</v>
      </c>
      <c r="J114" s="35"/>
      <c r="K114" s="34">
        <v>0</v>
      </c>
      <c r="L114" s="36"/>
      <c r="M114" s="35"/>
      <c r="N114" s="34">
        <v>0</v>
      </c>
      <c r="O114" s="35"/>
      <c r="P114" s="34">
        <v>25</v>
      </c>
      <c r="Q114" s="36"/>
      <c r="R114" s="35"/>
      <c r="S114" s="93" t="s">
        <v>13</v>
      </c>
      <c r="T114" s="94"/>
      <c r="U114" s="95"/>
      <c r="V114" s="51"/>
      <c r="W114" s="52"/>
      <c r="X114" s="52"/>
      <c r="Y114" s="52"/>
      <c r="Z114" s="52"/>
    </row>
    <row r="115" spans="1:29" s="28" customFormat="1" ht="16.5" thickBot="1">
      <c r="A115" s="107"/>
      <c r="B115" s="125"/>
      <c r="C115" s="126"/>
      <c r="D115" s="50">
        <v>2020</v>
      </c>
      <c r="E115" s="32"/>
      <c r="F115" s="27"/>
      <c r="G115" s="34">
        <f t="shared" si="5"/>
        <v>25.8</v>
      </c>
      <c r="H115" s="35"/>
      <c r="I115" s="34">
        <v>0</v>
      </c>
      <c r="J115" s="35"/>
      <c r="K115" s="18"/>
      <c r="L115" s="34">
        <v>0</v>
      </c>
      <c r="M115" s="35"/>
      <c r="N115" s="34">
        <v>0</v>
      </c>
      <c r="O115" s="35"/>
      <c r="P115" s="34">
        <v>25.8</v>
      </c>
      <c r="Q115" s="35"/>
      <c r="R115" s="20"/>
      <c r="S115" s="96"/>
      <c r="T115" s="97"/>
      <c r="U115" s="98"/>
      <c r="V115" s="21"/>
      <c r="W115" s="22"/>
      <c r="X115" s="22"/>
      <c r="Y115" s="22"/>
      <c r="Z115" s="22"/>
    </row>
    <row r="116" spans="1:29" s="28" customFormat="1" ht="16.5" thickBot="1">
      <c r="A116" s="108"/>
      <c r="B116" s="127"/>
      <c r="C116" s="128"/>
      <c r="D116" s="31">
        <v>2021</v>
      </c>
      <c r="E116" s="32"/>
      <c r="F116" s="33"/>
      <c r="G116" s="34">
        <f t="shared" si="5"/>
        <v>25.8</v>
      </c>
      <c r="H116" s="35"/>
      <c r="I116" s="34">
        <v>0</v>
      </c>
      <c r="J116" s="35"/>
      <c r="K116" s="34">
        <v>0</v>
      </c>
      <c r="L116" s="36"/>
      <c r="M116" s="35"/>
      <c r="N116" s="34">
        <v>0</v>
      </c>
      <c r="O116" s="35"/>
      <c r="P116" s="34">
        <v>25.8</v>
      </c>
      <c r="Q116" s="36"/>
      <c r="R116" s="35"/>
      <c r="S116" s="99"/>
      <c r="T116" s="100"/>
      <c r="U116" s="101"/>
      <c r="V116" s="51"/>
      <c r="W116" s="52"/>
      <c r="X116" s="52"/>
      <c r="Y116" s="52"/>
      <c r="Z116" s="52"/>
    </row>
    <row r="117" spans="1:29" s="28" customFormat="1" ht="16.5" thickBot="1">
      <c r="A117" s="106">
        <v>12</v>
      </c>
      <c r="B117" s="123" t="s">
        <v>51</v>
      </c>
      <c r="C117" s="124"/>
      <c r="D117" s="31">
        <v>2019</v>
      </c>
      <c r="E117" s="32"/>
      <c r="F117" s="33"/>
      <c r="G117" s="34">
        <f t="shared" si="5"/>
        <v>1</v>
      </c>
      <c r="H117" s="35"/>
      <c r="I117" s="34">
        <v>0</v>
      </c>
      <c r="J117" s="35"/>
      <c r="K117" s="34">
        <v>0</v>
      </c>
      <c r="L117" s="36"/>
      <c r="M117" s="35"/>
      <c r="N117" s="34">
        <v>0</v>
      </c>
      <c r="O117" s="35"/>
      <c r="P117" s="34">
        <v>1</v>
      </c>
      <c r="Q117" s="36"/>
      <c r="R117" s="35"/>
      <c r="S117" s="93" t="s">
        <v>13</v>
      </c>
      <c r="T117" s="94"/>
      <c r="U117" s="95"/>
      <c r="V117" s="51"/>
      <c r="W117" s="52"/>
      <c r="X117" s="52"/>
      <c r="Y117" s="52"/>
      <c r="Z117" s="52"/>
    </row>
    <row r="118" spans="1:29" s="28" customFormat="1" ht="16.5" thickBot="1">
      <c r="A118" s="122"/>
      <c r="B118" s="125"/>
      <c r="C118" s="126"/>
      <c r="D118" s="50">
        <v>2020</v>
      </c>
      <c r="E118" s="32"/>
      <c r="F118" s="27"/>
      <c r="G118" s="34">
        <f t="shared" si="5"/>
        <v>1</v>
      </c>
      <c r="H118" s="35"/>
      <c r="I118" s="34">
        <v>0</v>
      </c>
      <c r="J118" s="35"/>
      <c r="K118" s="18">
        <v>0</v>
      </c>
      <c r="L118" s="34">
        <v>0</v>
      </c>
      <c r="M118" s="35"/>
      <c r="N118" s="34">
        <v>0</v>
      </c>
      <c r="O118" s="35"/>
      <c r="P118" s="34">
        <v>1</v>
      </c>
      <c r="Q118" s="35"/>
      <c r="R118" s="20"/>
      <c r="S118" s="96"/>
      <c r="T118" s="97"/>
      <c r="U118" s="98"/>
      <c r="V118" s="21"/>
      <c r="W118" s="22"/>
      <c r="X118" s="22"/>
      <c r="Y118" s="22"/>
      <c r="Z118" s="22"/>
    </row>
    <row r="119" spans="1:29" s="28" customFormat="1" ht="16.5" thickBot="1">
      <c r="A119" s="108"/>
      <c r="B119" s="127"/>
      <c r="C119" s="128"/>
      <c r="D119" s="31">
        <v>2021</v>
      </c>
      <c r="E119" s="32"/>
      <c r="F119" s="33"/>
      <c r="G119" s="34">
        <f t="shared" si="5"/>
        <v>1</v>
      </c>
      <c r="H119" s="35"/>
      <c r="I119" s="34">
        <v>0</v>
      </c>
      <c r="J119" s="35"/>
      <c r="K119" s="34">
        <v>0</v>
      </c>
      <c r="L119" s="36"/>
      <c r="M119" s="35"/>
      <c r="N119" s="34">
        <v>0</v>
      </c>
      <c r="O119" s="35"/>
      <c r="P119" s="34">
        <v>1</v>
      </c>
      <c r="Q119" s="36"/>
      <c r="R119" s="35"/>
      <c r="S119" s="99"/>
      <c r="T119" s="100"/>
      <c r="U119" s="101"/>
      <c r="V119" s="51"/>
      <c r="W119" s="52"/>
      <c r="X119" s="52"/>
      <c r="Y119" s="52"/>
      <c r="Z119" s="52"/>
    </row>
    <row r="120" spans="1:29" s="28" customFormat="1" ht="16.5" thickBot="1">
      <c r="A120" s="106">
        <v>13</v>
      </c>
      <c r="B120" s="123" t="s">
        <v>52</v>
      </c>
      <c r="C120" s="124"/>
      <c r="D120" s="31">
        <v>2019</v>
      </c>
      <c r="E120" s="32"/>
      <c r="F120" s="33"/>
      <c r="G120" s="34">
        <f t="shared" si="5"/>
        <v>5</v>
      </c>
      <c r="H120" s="35"/>
      <c r="I120" s="34">
        <v>0</v>
      </c>
      <c r="J120" s="35"/>
      <c r="K120" s="34">
        <v>0</v>
      </c>
      <c r="L120" s="36"/>
      <c r="M120" s="35"/>
      <c r="N120" s="34">
        <v>0</v>
      </c>
      <c r="O120" s="35"/>
      <c r="P120" s="34">
        <v>5</v>
      </c>
      <c r="Q120" s="36"/>
      <c r="R120" s="35"/>
      <c r="S120" s="93" t="s">
        <v>13</v>
      </c>
      <c r="T120" s="94"/>
      <c r="U120" s="95"/>
      <c r="V120" s="51"/>
      <c r="W120" s="52"/>
      <c r="X120" s="52"/>
      <c r="Y120" s="52"/>
      <c r="Z120" s="52"/>
    </row>
    <row r="121" spans="1:29" s="28" customFormat="1" ht="16.5" thickBot="1">
      <c r="A121" s="122"/>
      <c r="B121" s="125"/>
      <c r="C121" s="126"/>
      <c r="D121" s="31">
        <v>2020</v>
      </c>
      <c r="E121" s="32"/>
      <c r="F121" s="27"/>
      <c r="G121" s="34">
        <f t="shared" si="5"/>
        <v>5</v>
      </c>
      <c r="H121" s="35"/>
      <c r="I121" s="34">
        <v>0</v>
      </c>
      <c r="J121" s="35"/>
      <c r="K121" s="18">
        <v>0</v>
      </c>
      <c r="L121" s="34">
        <v>0</v>
      </c>
      <c r="M121" s="35"/>
      <c r="N121" s="34">
        <v>0</v>
      </c>
      <c r="O121" s="35"/>
      <c r="P121" s="34">
        <v>5</v>
      </c>
      <c r="Q121" s="35"/>
      <c r="R121" s="20"/>
      <c r="S121" s="96"/>
      <c r="T121" s="97"/>
      <c r="U121" s="98"/>
      <c r="V121" s="21"/>
      <c r="W121" s="22"/>
      <c r="X121" s="22"/>
      <c r="Y121" s="22"/>
      <c r="Z121" s="22"/>
    </row>
    <row r="122" spans="1:29" s="28" customFormat="1" ht="16.5" thickBot="1">
      <c r="A122" s="108"/>
      <c r="B122" s="127"/>
      <c r="C122" s="128"/>
      <c r="D122" s="31">
        <v>2021</v>
      </c>
      <c r="E122" s="32"/>
      <c r="F122" s="16"/>
      <c r="G122" s="34">
        <f t="shared" si="5"/>
        <v>4.9000000000000004</v>
      </c>
      <c r="H122" s="35"/>
      <c r="I122" s="34">
        <v>0</v>
      </c>
      <c r="J122" s="35"/>
      <c r="K122" s="34">
        <v>0</v>
      </c>
      <c r="L122" s="36"/>
      <c r="M122" s="35"/>
      <c r="N122" s="34">
        <v>0</v>
      </c>
      <c r="O122" s="35"/>
      <c r="P122" s="34">
        <v>4.9000000000000004</v>
      </c>
      <c r="Q122" s="36"/>
      <c r="R122" s="35"/>
      <c r="S122" s="99"/>
      <c r="T122" s="100"/>
      <c r="U122" s="101"/>
      <c r="V122" s="51"/>
      <c r="W122" s="52"/>
      <c r="X122" s="52"/>
      <c r="Y122" s="52"/>
      <c r="Z122" s="52"/>
      <c r="AC122" s="29"/>
    </row>
    <row r="123" spans="1:29" s="28" customFormat="1" ht="70.5" customHeight="1" thickBot="1">
      <c r="A123" s="14">
        <v>14</v>
      </c>
      <c r="B123" s="115" t="s">
        <v>62</v>
      </c>
      <c r="C123" s="116"/>
      <c r="D123" s="31">
        <v>2019</v>
      </c>
      <c r="E123" s="32"/>
      <c r="F123" s="27"/>
      <c r="G123" s="34">
        <f t="shared" si="5"/>
        <v>185</v>
      </c>
      <c r="H123" s="43"/>
      <c r="I123" s="18">
        <v>0</v>
      </c>
      <c r="J123" s="20"/>
      <c r="K123" s="18"/>
      <c r="L123" s="19">
        <v>0</v>
      </c>
      <c r="M123" s="20"/>
      <c r="N123" s="18">
        <v>0</v>
      </c>
      <c r="O123" s="20"/>
      <c r="P123" s="34">
        <v>185</v>
      </c>
      <c r="Q123" s="117"/>
      <c r="R123" s="20"/>
      <c r="S123" s="119" t="s">
        <v>13</v>
      </c>
      <c r="T123" s="120"/>
      <c r="U123" s="121"/>
      <c r="V123" s="21"/>
      <c r="W123" s="22"/>
      <c r="X123" s="22"/>
      <c r="Y123" s="22"/>
      <c r="Z123" s="22"/>
    </row>
    <row r="124" spans="1:29" s="28" customFormat="1" ht="16.5" thickBot="1">
      <c r="A124" s="118" t="s">
        <v>53</v>
      </c>
      <c r="B124" s="85"/>
      <c r="C124" s="86"/>
      <c r="D124" s="37">
        <v>2019</v>
      </c>
      <c r="E124" s="38"/>
      <c r="F124" s="39"/>
      <c r="G124" s="40">
        <f>I124+K124+N124+P124</f>
        <v>4740.8999999999996</v>
      </c>
      <c r="H124" s="41"/>
      <c r="I124" s="40">
        <f>I93</f>
        <v>138.5</v>
      </c>
      <c r="J124" s="41"/>
      <c r="K124" s="40">
        <f>L96</f>
        <v>1</v>
      </c>
      <c r="L124" s="42"/>
      <c r="M124" s="41"/>
      <c r="N124" s="40">
        <f>N90</f>
        <v>520.5</v>
      </c>
      <c r="O124" s="41"/>
      <c r="P124" s="40">
        <f>P84+P87+P90+P93+P96+P99+P102+P105+P108+P111+P114+P117+P120+P123</f>
        <v>4080.8999999999996</v>
      </c>
      <c r="Q124" s="42"/>
      <c r="R124" s="41"/>
      <c r="S124" s="73"/>
      <c r="T124" s="74"/>
      <c r="U124" s="75"/>
      <c r="V124" s="82"/>
      <c r="W124" s="83"/>
      <c r="X124" s="83"/>
      <c r="Y124" s="83"/>
      <c r="Z124" s="83"/>
    </row>
    <row r="125" spans="1:29" s="28" customFormat="1" ht="16.5" thickBot="1">
      <c r="A125" s="87"/>
      <c r="B125" s="88"/>
      <c r="C125" s="89"/>
      <c r="D125" s="31">
        <v>2020</v>
      </c>
      <c r="E125" s="32"/>
      <c r="F125" s="23"/>
      <c r="G125" s="40">
        <f>I125+K125+N125+P125</f>
        <v>4703.5</v>
      </c>
      <c r="H125" s="41"/>
      <c r="I125" s="40">
        <f>I94</f>
        <v>143.19999999999999</v>
      </c>
      <c r="J125" s="41"/>
      <c r="K125" s="40">
        <f>K97</f>
        <v>1</v>
      </c>
      <c r="L125" s="42"/>
      <c r="M125" s="41"/>
      <c r="N125" s="40">
        <f>N91</f>
        <v>544.1</v>
      </c>
      <c r="O125" s="41"/>
      <c r="P125" s="40">
        <f>P85+P88+P91+P94+P97+P100+P103+P106+P109+P112+P115+P118+P121</f>
        <v>4015.2</v>
      </c>
      <c r="Q125" s="42"/>
      <c r="R125" s="24"/>
      <c r="S125" s="76"/>
      <c r="T125" s="77"/>
      <c r="U125" s="78"/>
      <c r="V125" s="26"/>
      <c r="W125" s="22"/>
      <c r="X125" s="22"/>
      <c r="Y125" s="22"/>
      <c r="Z125" s="22"/>
    </row>
    <row r="126" spans="1:29" s="28" customFormat="1" ht="16.5" thickBot="1">
      <c r="A126" s="90"/>
      <c r="B126" s="91"/>
      <c r="C126" s="92"/>
      <c r="D126" s="37">
        <v>2021</v>
      </c>
      <c r="E126" s="38"/>
      <c r="F126" s="39"/>
      <c r="G126" s="40">
        <f>I126+K126+N126+P126</f>
        <v>4579.6000000000004</v>
      </c>
      <c r="H126" s="41"/>
      <c r="I126" s="40">
        <v>0</v>
      </c>
      <c r="J126" s="41"/>
      <c r="K126" s="40">
        <f>K98</f>
        <v>1</v>
      </c>
      <c r="L126" s="42"/>
      <c r="M126" s="41"/>
      <c r="N126" s="40">
        <f>N92</f>
        <v>568.79999999999995</v>
      </c>
      <c r="O126" s="41"/>
      <c r="P126" s="40">
        <f>P86+P89+P92+P95+P98+P101+P104+P107+P110+P113+P116+P119+P122</f>
        <v>4009.8</v>
      </c>
      <c r="Q126" s="42"/>
      <c r="R126" s="41"/>
      <c r="S126" s="79"/>
      <c r="T126" s="80"/>
      <c r="U126" s="81"/>
      <c r="V126" s="51"/>
      <c r="W126" s="54"/>
      <c r="X126" s="54"/>
      <c r="Y126" s="54"/>
      <c r="Z126" s="54"/>
    </row>
    <row r="127" spans="1:29" ht="16.5" thickBot="1">
      <c r="A127" s="102" t="s">
        <v>54</v>
      </c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4"/>
      <c r="T127" s="104"/>
      <c r="U127" s="104"/>
      <c r="V127" s="104"/>
      <c r="W127" s="105"/>
      <c r="X127" s="51"/>
      <c r="Y127" s="52"/>
      <c r="Z127" s="52"/>
    </row>
    <row r="128" spans="1:29" ht="16.5" thickBot="1">
      <c r="A128" s="106">
        <v>1</v>
      </c>
      <c r="B128" s="109" t="s">
        <v>55</v>
      </c>
      <c r="C128" s="110"/>
      <c r="D128" s="31">
        <v>2019</v>
      </c>
      <c r="E128" s="32"/>
      <c r="F128" s="33"/>
      <c r="G128" s="34">
        <f>P128</f>
        <v>2</v>
      </c>
      <c r="H128" s="35"/>
      <c r="I128" s="34">
        <v>0</v>
      </c>
      <c r="J128" s="35"/>
      <c r="K128" s="34">
        <v>0</v>
      </c>
      <c r="L128" s="36"/>
      <c r="M128" s="35"/>
      <c r="N128" s="34">
        <v>0</v>
      </c>
      <c r="O128" s="35"/>
      <c r="P128" s="34">
        <v>2</v>
      </c>
      <c r="Q128" s="36"/>
      <c r="R128" s="35"/>
      <c r="S128" s="93" t="s">
        <v>13</v>
      </c>
      <c r="T128" s="94"/>
      <c r="U128" s="95"/>
      <c r="V128" s="51"/>
      <c r="W128" s="52"/>
      <c r="X128" s="52"/>
      <c r="Y128" s="52"/>
      <c r="Z128" s="52"/>
    </row>
    <row r="129" spans="1:28" ht="16.5" thickBot="1">
      <c r="A129" s="107"/>
      <c r="B129" s="111"/>
      <c r="C129" s="112"/>
      <c r="D129" s="31">
        <v>2020</v>
      </c>
      <c r="E129" s="32"/>
      <c r="F129" s="4"/>
      <c r="G129" s="34">
        <f>P129</f>
        <v>2.1</v>
      </c>
      <c r="H129" s="35"/>
      <c r="I129" s="34">
        <v>0</v>
      </c>
      <c r="J129" s="35"/>
      <c r="K129" s="5"/>
      <c r="L129" s="34">
        <v>0</v>
      </c>
      <c r="M129" s="35"/>
      <c r="N129" s="34">
        <v>0</v>
      </c>
      <c r="O129" s="35"/>
      <c r="P129" s="34">
        <v>2.1</v>
      </c>
      <c r="Q129" s="35"/>
      <c r="R129" s="6"/>
      <c r="S129" s="96"/>
      <c r="T129" s="97"/>
      <c r="U129" s="98"/>
      <c r="V129" s="7"/>
      <c r="W129" s="2"/>
      <c r="X129" s="2"/>
      <c r="Y129" s="2"/>
      <c r="Z129" s="2"/>
      <c r="AB129" s="30"/>
    </row>
    <row r="130" spans="1:28" ht="16.5" thickBot="1">
      <c r="A130" s="108"/>
      <c r="B130" s="113"/>
      <c r="C130" s="114"/>
      <c r="D130" s="31">
        <v>2021</v>
      </c>
      <c r="E130" s="32"/>
      <c r="F130" s="33"/>
      <c r="G130" s="34">
        <f>P130</f>
        <v>2.1</v>
      </c>
      <c r="H130" s="35"/>
      <c r="I130" s="34">
        <v>0</v>
      </c>
      <c r="J130" s="35"/>
      <c r="K130" s="34">
        <v>0</v>
      </c>
      <c r="L130" s="36"/>
      <c r="M130" s="35"/>
      <c r="N130" s="34">
        <v>0</v>
      </c>
      <c r="O130" s="35"/>
      <c r="P130" s="34">
        <v>2.1</v>
      </c>
      <c r="Q130" s="36"/>
      <c r="R130" s="35"/>
      <c r="S130" s="99"/>
      <c r="T130" s="100"/>
      <c r="U130" s="101"/>
      <c r="V130" s="51"/>
      <c r="W130" s="52"/>
      <c r="X130" s="52"/>
      <c r="Y130" s="52"/>
      <c r="Z130" s="52"/>
      <c r="AB130" s="30"/>
    </row>
    <row r="131" spans="1:28" ht="16.5" thickBot="1">
      <c r="A131" s="84" t="s">
        <v>56</v>
      </c>
      <c r="B131" s="85"/>
      <c r="C131" s="86"/>
      <c r="D131" s="37">
        <v>2019</v>
      </c>
      <c r="E131" s="38"/>
      <c r="F131" s="39"/>
      <c r="G131" s="40">
        <f>P131</f>
        <v>2</v>
      </c>
      <c r="H131" s="41"/>
      <c r="I131" s="40">
        <v>0</v>
      </c>
      <c r="J131" s="41"/>
      <c r="K131" s="40">
        <v>0</v>
      </c>
      <c r="L131" s="42"/>
      <c r="M131" s="41"/>
      <c r="N131" s="40">
        <v>0</v>
      </c>
      <c r="O131" s="41"/>
      <c r="P131" s="40">
        <f>P128</f>
        <v>2</v>
      </c>
      <c r="Q131" s="42"/>
      <c r="R131" s="41"/>
      <c r="S131" s="73"/>
      <c r="T131" s="74"/>
      <c r="U131" s="75"/>
      <c r="V131" s="82"/>
      <c r="W131" s="83"/>
      <c r="X131" s="83"/>
      <c r="Y131" s="83"/>
      <c r="Z131" s="83"/>
      <c r="AB131" s="30"/>
    </row>
    <row r="132" spans="1:28" ht="16.5" thickBot="1">
      <c r="A132" s="87"/>
      <c r="B132" s="88"/>
      <c r="C132" s="89"/>
      <c r="D132" s="37">
        <v>2020</v>
      </c>
      <c r="E132" s="38"/>
      <c r="F132" s="10"/>
      <c r="G132" s="40">
        <f>G129</f>
        <v>2.1</v>
      </c>
      <c r="H132" s="41"/>
      <c r="I132" s="40">
        <v>0</v>
      </c>
      <c r="J132" s="41"/>
      <c r="K132" s="40">
        <v>0</v>
      </c>
      <c r="L132" s="42"/>
      <c r="M132" s="41"/>
      <c r="N132" s="40">
        <v>0</v>
      </c>
      <c r="O132" s="41"/>
      <c r="P132" s="40">
        <f>P129</f>
        <v>2.1</v>
      </c>
      <c r="Q132" s="42"/>
      <c r="R132" s="12"/>
      <c r="S132" s="76"/>
      <c r="T132" s="77"/>
      <c r="U132" s="78"/>
      <c r="V132" s="15"/>
      <c r="W132" s="2"/>
      <c r="X132" s="2"/>
      <c r="Y132" s="2"/>
      <c r="Z132" s="2"/>
    </row>
    <row r="133" spans="1:28" ht="34.5" customHeight="1" thickBot="1">
      <c r="A133" s="90"/>
      <c r="B133" s="91"/>
      <c r="C133" s="92"/>
      <c r="D133" s="37">
        <v>2021</v>
      </c>
      <c r="E133" s="38"/>
      <c r="F133" s="39"/>
      <c r="G133" s="40">
        <f>P133</f>
        <v>2.1</v>
      </c>
      <c r="H133" s="41"/>
      <c r="I133" s="40">
        <v>0</v>
      </c>
      <c r="J133" s="41"/>
      <c r="K133" s="40">
        <v>0</v>
      </c>
      <c r="L133" s="42"/>
      <c r="M133" s="41"/>
      <c r="N133" s="40">
        <v>0</v>
      </c>
      <c r="O133" s="41"/>
      <c r="P133" s="40">
        <f>P130</f>
        <v>2.1</v>
      </c>
      <c r="Q133" s="42"/>
      <c r="R133" s="41"/>
      <c r="S133" s="79"/>
      <c r="T133" s="80"/>
      <c r="U133" s="81"/>
      <c r="V133" s="51"/>
      <c r="W133" s="54"/>
      <c r="X133" s="54"/>
      <c r="Y133" s="54"/>
      <c r="Z133" s="54"/>
    </row>
    <row r="134" spans="1:28" ht="16.5" thickBot="1">
      <c r="A134" s="55" t="s">
        <v>57</v>
      </c>
      <c r="B134" s="56"/>
      <c r="C134" s="57"/>
      <c r="D134" s="53">
        <v>2019</v>
      </c>
      <c r="E134" s="38"/>
      <c r="F134" s="39"/>
      <c r="G134" s="40">
        <f>I134+K134+N134+P134</f>
        <v>8598.7999999999993</v>
      </c>
      <c r="H134" s="41"/>
      <c r="I134" s="40">
        <f>I124</f>
        <v>138.5</v>
      </c>
      <c r="J134" s="41"/>
      <c r="K134" s="40">
        <f>L27+K34+L44+K54+K73+K80+K124+K131</f>
        <v>574.20000000000005</v>
      </c>
      <c r="L134" s="42"/>
      <c r="M134" s="41"/>
      <c r="N134" s="40">
        <f>N27+N34+N44+N54+N73+N80+N124+N131</f>
        <v>592.70000000000005</v>
      </c>
      <c r="O134" s="41"/>
      <c r="P134" s="40">
        <f>P27+P34+P44+P54+P73+P80+P124+P131</f>
        <v>7293.4</v>
      </c>
      <c r="Q134" s="42"/>
      <c r="R134" s="41"/>
      <c r="S134" s="64"/>
      <c r="T134" s="65"/>
      <c r="U134" s="66"/>
      <c r="V134" s="51"/>
      <c r="W134" s="52"/>
      <c r="X134" s="52"/>
      <c r="Y134" s="52"/>
      <c r="Z134" s="52"/>
    </row>
    <row r="135" spans="1:28" ht="16.5" thickBot="1">
      <c r="A135" s="58"/>
      <c r="B135" s="59"/>
      <c r="C135" s="60"/>
      <c r="D135" s="53">
        <v>2020</v>
      </c>
      <c r="E135" s="38"/>
      <c r="F135" s="39"/>
      <c r="G135" s="40">
        <f>G28+G35+G45+G55+G74+G81+G125+G132</f>
        <v>8669.8000000000011</v>
      </c>
      <c r="H135" s="41"/>
      <c r="I135" s="40">
        <f>I132+I125+I81+I74+I55+I45+I35+I28</f>
        <v>143.19999999999999</v>
      </c>
      <c r="J135" s="41"/>
      <c r="K135" s="40">
        <f>L28+K35+L45+K55+K74+L81+K125+L129</f>
        <v>574.20000000000005</v>
      </c>
      <c r="L135" s="42"/>
      <c r="M135" s="41"/>
      <c r="N135" s="40">
        <f>N28+N35+N45+N55+N74+N81+N125+N132</f>
        <v>616.30000000000007</v>
      </c>
      <c r="O135" s="41"/>
      <c r="P135" s="40">
        <f>P28+P35+P45+P55+P74+P81+P125+P132</f>
        <v>7336.1</v>
      </c>
      <c r="Q135" s="42"/>
      <c r="R135" s="41"/>
      <c r="S135" s="67"/>
      <c r="T135" s="68"/>
      <c r="U135" s="69"/>
      <c r="V135" s="51"/>
      <c r="W135" s="52"/>
      <c r="X135" s="52"/>
      <c r="Y135" s="52"/>
      <c r="Z135" s="52"/>
    </row>
    <row r="136" spans="1:28" ht="16.5" thickBot="1">
      <c r="A136" s="61"/>
      <c r="B136" s="62"/>
      <c r="C136" s="63"/>
      <c r="D136" s="53">
        <v>2021</v>
      </c>
      <c r="E136" s="38"/>
      <c r="F136" s="39"/>
      <c r="G136" s="40">
        <f>G29+G36+G46+G56+G75+G82+G126+G133</f>
        <v>8578</v>
      </c>
      <c r="H136" s="41"/>
      <c r="I136" s="40">
        <f>I126</f>
        <v>0</v>
      </c>
      <c r="J136" s="41"/>
      <c r="K136" s="40">
        <f>L29+K36+L46+K56+K75+K82+K126</f>
        <v>574.20000000000005</v>
      </c>
      <c r="L136" s="42"/>
      <c r="M136" s="41"/>
      <c r="N136" s="40">
        <f>N29+N126</f>
        <v>641</v>
      </c>
      <c r="O136" s="41"/>
      <c r="P136" s="40">
        <f>P29+P36+P46+P56+P75+P82+P126+P133</f>
        <v>7362.8000000000011</v>
      </c>
      <c r="Q136" s="42"/>
      <c r="R136" s="41"/>
      <c r="S136" s="70"/>
      <c r="T136" s="71"/>
      <c r="U136" s="72"/>
      <c r="V136" s="51"/>
      <c r="W136" s="52"/>
      <c r="X136" s="52"/>
      <c r="Y136" s="52"/>
      <c r="Z136" s="52"/>
    </row>
    <row r="138" spans="1:28">
      <c r="N138" s="28"/>
    </row>
  </sheetData>
  <mergeCells count="975">
    <mergeCell ref="V12:Z12"/>
    <mergeCell ref="D13:F13"/>
    <mergeCell ref="G13:H13"/>
    <mergeCell ref="I13:K13"/>
    <mergeCell ref="L13:M13"/>
    <mergeCell ref="N13:O13"/>
    <mergeCell ref="P13:R13"/>
    <mergeCell ref="J2:L2"/>
    <mergeCell ref="A3:B3"/>
    <mergeCell ref="C3:E3"/>
    <mergeCell ref="A12:A14"/>
    <mergeCell ref="B12:C14"/>
    <mergeCell ref="D12:F12"/>
    <mergeCell ref="G12:H12"/>
    <mergeCell ref="I12:K12"/>
    <mergeCell ref="L12:M12"/>
    <mergeCell ref="N12:O12"/>
    <mergeCell ref="P12:R12"/>
    <mergeCell ref="S12:U14"/>
    <mergeCell ref="F3:G3"/>
    <mergeCell ref="H3:I3"/>
    <mergeCell ref="J3:L3"/>
    <mergeCell ref="A1:B1"/>
    <mergeCell ref="C1:E1"/>
    <mergeCell ref="F1:G1"/>
    <mergeCell ref="H1:I1"/>
    <mergeCell ref="J1:L1"/>
    <mergeCell ref="O4:P4"/>
    <mergeCell ref="M1:Z3"/>
    <mergeCell ref="A2:B2"/>
    <mergeCell ref="C2:E2"/>
    <mergeCell ref="F2:G2"/>
    <mergeCell ref="H2:I2"/>
    <mergeCell ref="R4:T4"/>
    <mergeCell ref="U4:Z4"/>
    <mergeCell ref="A5:X5"/>
    <mergeCell ref="Y5:Z5"/>
    <mergeCell ref="B6:E6"/>
    <mergeCell ref="F6:G6"/>
    <mergeCell ref="H6:I6"/>
    <mergeCell ref="J6:L6"/>
    <mergeCell ref="M6:N6"/>
    <mergeCell ref="A4:B4"/>
    <mergeCell ref="C4:E4"/>
    <mergeCell ref="F4:G4"/>
    <mergeCell ref="H4:I4"/>
    <mergeCell ref="J4:L4"/>
    <mergeCell ref="M4:N4"/>
    <mergeCell ref="O6:P6"/>
    <mergeCell ref="Q6:R6"/>
    <mergeCell ref="T6:Y6"/>
    <mergeCell ref="A7:A9"/>
    <mergeCell ref="B7:C9"/>
    <mergeCell ref="D7:F9"/>
    <mergeCell ref="G7:R7"/>
    <mergeCell ref="S7:U8"/>
    <mergeCell ref="V7:Z7"/>
    <mergeCell ref="G8:H9"/>
    <mergeCell ref="I8:R8"/>
    <mergeCell ref="V8:Z8"/>
    <mergeCell ref="I9:J9"/>
    <mergeCell ref="K9:M9"/>
    <mergeCell ref="N9:O9"/>
    <mergeCell ref="P9:R9"/>
    <mergeCell ref="S9:U9"/>
    <mergeCell ref="V9:Z9"/>
    <mergeCell ref="V13:Z13"/>
    <mergeCell ref="P10:R10"/>
    <mergeCell ref="S10:U10"/>
    <mergeCell ref="V10:Z10"/>
    <mergeCell ref="A11:W11"/>
    <mergeCell ref="X11:Z11"/>
    <mergeCell ref="A15:A17"/>
    <mergeCell ref="B15:C17"/>
    <mergeCell ref="D15:F15"/>
    <mergeCell ref="G15:H15"/>
    <mergeCell ref="I15:K15"/>
    <mergeCell ref="B10:C10"/>
    <mergeCell ref="D10:F10"/>
    <mergeCell ref="G10:H10"/>
    <mergeCell ref="I10:J10"/>
    <mergeCell ref="K10:M10"/>
    <mergeCell ref="N10:O10"/>
    <mergeCell ref="D14:F14"/>
    <mergeCell ref="G14:H14"/>
    <mergeCell ref="I14:K14"/>
    <mergeCell ref="L14:M14"/>
    <mergeCell ref="N14:O14"/>
    <mergeCell ref="P14:R14"/>
    <mergeCell ref="V14:Z14"/>
    <mergeCell ref="L15:M15"/>
    <mergeCell ref="N15:O15"/>
    <mergeCell ref="P15:R15"/>
    <mergeCell ref="S15:U17"/>
    <mergeCell ref="V15:Z15"/>
    <mergeCell ref="D16:F16"/>
    <mergeCell ref="G16:H16"/>
    <mergeCell ref="I16:K16"/>
    <mergeCell ref="L16:M16"/>
    <mergeCell ref="N16:O16"/>
    <mergeCell ref="A18:A20"/>
    <mergeCell ref="B18:C20"/>
    <mergeCell ref="D18:F18"/>
    <mergeCell ref="G18:H18"/>
    <mergeCell ref="I18:K18"/>
    <mergeCell ref="L18:M18"/>
    <mergeCell ref="P16:R16"/>
    <mergeCell ref="V16:Z16"/>
    <mergeCell ref="D17:F17"/>
    <mergeCell ref="G17:H17"/>
    <mergeCell ref="I17:K17"/>
    <mergeCell ref="L17:M17"/>
    <mergeCell ref="N17:O17"/>
    <mergeCell ref="P17:R17"/>
    <mergeCell ref="V17:Z17"/>
    <mergeCell ref="V19:Z19"/>
    <mergeCell ref="D20:F20"/>
    <mergeCell ref="G20:H20"/>
    <mergeCell ref="I20:K20"/>
    <mergeCell ref="L20:M20"/>
    <mergeCell ref="N20:O20"/>
    <mergeCell ref="P20:R20"/>
    <mergeCell ref="V20:Z20"/>
    <mergeCell ref="N18:O18"/>
    <mergeCell ref="V22:Z22"/>
    <mergeCell ref="D23:F23"/>
    <mergeCell ref="G23:H23"/>
    <mergeCell ref="I23:K23"/>
    <mergeCell ref="L23:M23"/>
    <mergeCell ref="N23:O23"/>
    <mergeCell ref="P23:R23"/>
    <mergeCell ref="V23:Z23"/>
    <mergeCell ref="N21:O21"/>
    <mergeCell ref="P21:R21"/>
    <mergeCell ref="S21:U23"/>
    <mergeCell ref="V21:Z21"/>
    <mergeCell ref="D22:F22"/>
    <mergeCell ref="G22:H22"/>
    <mergeCell ref="I22:K22"/>
    <mergeCell ref="P18:R18"/>
    <mergeCell ref="S18:U20"/>
    <mergeCell ref="V18:Z18"/>
    <mergeCell ref="D19:F19"/>
    <mergeCell ref="G19:H19"/>
    <mergeCell ref="I19:K19"/>
    <mergeCell ref="L19:M19"/>
    <mergeCell ref="N19:O19"/>
    <mergeCell ref="P19:R19"/>
    <mergeCell ref="V25:Z25"/>
    <mergeCell ref="D26:F26"/>
    <mergeCell ref="G26:H26"/>
    <mergeCell ref="I26:K26"/>
    <mergeCell ref="L26:M26"/>
    <mergeCell ref="N26:O26"/>
    <mergeCell ref="P26:R26"/>
    <mergeCell ref="V26:Z26"/>
    <mergeCell ref="N24:O24"/>
    <mergeCell ref="P24:R24"/>
    <mergeCell ref="S24:U26"/>
    <mergeCell ref="V24:Z24"/>
    <mergeCell ref="D25:F25"/>
    <mergeCell ref="G25:H25"/>
    <mergeCell ref="I25:K25"/>
    <mergeCell ref="L25:M25"/>
    <mergeCell ref="N25:O25"/>
    <mergeCell ref="P25:R25"/>
    <mergeCell ref="D24:F24"/>
    <mergeCell ref="G24:H24"/>
    <mergeCell ref="I24:K24"/>
    <mergeCell ref="L24:M24"/>
    <mergeCell ref="A27:C29"/>
    <mergeCell ref="D27:F27"/>
    <mergeCell ref="G27:H27"/>
    <mergeCell ref="I27:K27"/>
    <mergeCell ref="L27:M27"/>
    <mergeCell ref="N27:O27"/>
    <mergeCell ref="P27:R27"/>
    <mergeCell ref="L22:M22"/>
    <mergeCell ref="N22:O22"/>
    <mergeCell ref="P22:R22"/>
    <mergeCell ref="A21:A23"/>
    <mergeCell ref="B21:C23"/>
    <mergeCell ref="D21:F21"/>
    <mergeCell ref="G21:H21"/>
    <mergeCell ref="I21:K21"/>
    <mergeCell ref="L21:M21"/>
    <mergeCell ref="A24:A26"/>
    <mergeCell ref="B24:C26"/>
    <mergeCell ref="G29:H29"/>
    <mergeCell ref="I29:K29"/>
    <mergeCell ref="L29:M29"/>
    <mergeCell ref="N29:O29"/>
    <mergeCell ref="P29:R29"/>
    <mergeCell ref="V29:Z29"/>
    <mergeCell ref="S27:U29"/>
    <mergeCell ref="V27:Z27"/>
    <mergeCell ref="D28:F28"/>
    <mergeCell ref="G28:H28"/>
    <mergeCell ref="I28:K28"/>
    <mergeCell ref="L28:M28"/>
    <mergeCell ref="N28:O28"/>
    <mergeCell ref="P28:R28"/>
    <mergeCell ref="V28:Z28"/>
    <mergeCell ref="D29:F29"/>
    <mergeCell ref="A30:W30"/>
    <mergeCell ref="X30:Z30"/>
    <mergeCell ref="A31:A33"/>
    <mergeCell ref="B31:C33"/>
    <mergeCell ref="D31:F31"/>
    <mergeCell ref="G31:H31"/>
    <mergeCell ref="I31:J31"/>
    <mergeCell ref="K31:M31"/>
    <mergeCell ref="N31:O31"/>
    <mergeCell ref="P31:R31"/>
    <mergeCell ref="V33:Z33"/>
    <mergeCell ref="S31:U33"/>
    <mergeCell ref="V31:Z31"/>
    <mergeCell ref="D32:F32"/>
    <mergeCell ref="G32:H32"/>
    <mergeCell ref="I32:J32"/>
    <mergeCell ref="K32:M32"/>
    <mergeCell ref="N32:O32"/>
    <mergeCell ref="P32:R32"/>
    <mergeCell ref="V32:Z32"/>
    <mergeCell ref="D33:F33"/>
    <mergeCell ref="A34:C36"/>
    <mergeCell ref="D34:F34"/>
    <mergeCell ref="G34:H34"/>
    <mergeCell ref="I34:J34"/>
    <mergeCell ref="K34:M34"/>
    <mergeCell ref="N34:O34"/>
    <mergeCell ref="P34:R34"/>
    <mergeCell ref="G33:H33"/>
    <mergeCell ref="I33:J33"/>
    <mergeCell ref="K33:M33"/>
    <mergeCell ref="N33:O33"/>
    <mergeCell ref="P33:R33"/>
    <mergeCell ref="G36:H36"/>
    <mergeCell ref="I36:J36"/>
    <mergeCell ref="K36:M36"/>
    <mergeCell ref="N36:O36"/>
    <mergeCell ref="P36:R36"/>
    <mergeCell ref="V36:Z36"/>
    <mergeCell ref="S34:U36"/>
    <mergeCell ref="V34:Z34"/>
    <mergeCell ref="D35:F35"/>
    <mergeCell ref="G35:H35"/>
    <mergeCell ref="I35:J35"/>
    <mergeCell ref="K35:M35"/>
    <mergeCell ref="N35:O35"/>
    <mergeCell ref="P35:R35"/>
    <mergeCell ref="V35:Z35"/>
    <mergeCell ref="D36:F36"/>
    <mergeCell ref="D39:F39"/>
    <mergeCell ref="G39:H39"/>
    <mergeCell ref="I39:K39"/>
    <mergeCell ref="L39:M39"/>
    <mergeCell ref="N39:O39"/>
    <mergeCell ref="P39:R39"/>
    <mergeCell ref="V39:Z39"/>
    <mergeCell ref="D40:F40"/>
    <mergeCell ref="A37:W37"/>
    <mergeCell ref="X37:Z37"/>
    <mergeCell ref="A38:A40"/>
    <mergeCell ref="B38:C40"/>
    <mergeCell ref="D38:F38"/>
    <mergeCell ref="G38:H38"/>
    <mergeCell ref="I38:K38"/>
    <mergeCell ref="L38:M38"/>
    <mergeCell ref="N38:O38"/>
    <mergeCell ref="P38:R38"/>
    <mergeCell ref="L42:M42"/>
    <mergeCell ref="N42:O42"/>
    <mergeCell ref="P42:R42"/>
    <mergeCell ref="G40:H40"/>
    <mergeCell ref="I40:K40"/>
    <mergeCell ref="L40:M40"/>
    <mergeCell ref="N40:O40"/>
    <mergeCell ref="P40:R40"/>
    <mergeCell ref="V40:Z40"/>
    <mergeCell ref="S38:U40"/>
    <mergeCell ref="V38:Z38"/>
    <mergeCell ref="X47:Z47"/>
    <mergeCell ref="A48:A50"/>
    <mergeCell ref="B48:C50"/>
    <mergeCell ref="D48:F48"/>
    <mergeCell ref="G48:H48"/>
    <mergeCell ref="I48:J48"/>
    <mergeCell ref="P44:R44"/>
    <mergeCell ref="S44:U46"/>
    <mergeCell ref="V44:Z44"/>
    <mergeCell ref="D45:F45"/>
    <mergeCell ref="G45:H45"/>
    <mergeCell ref="I45:K45"/>
    <mergeCell ref="L45:M45"/>
    <mergeCell ref="N45:O45"/>
    <mergeCell ref="P45:R45"/>
    <mergeCell ref="V45:Z45"/>
    <mergeCell ref="A44:C46"/>
    <mergeCell ref="D44:F44"/>
    <mergeCell ref="G44:H44"/>
    <mergeCell ref="I44:K44"/>
    <mergeCell ref="L44:M44"/>
    <mergeCell ref="N44:O44"/>
    <mergeCell ref="N48:O48"/>
    <mergeCell ref="P48:R48"/>
    <mergeCell ref="A41:A43"/>
    <mergeCell ref="B41:C43"/>
    <mergeCell ref="D41:F41"/>
    <mergeCell ref="G41:H41"/>
    <mergeCell ref="I41:K41"/>
    <mergeCell ref="L41:M41"/>
    <mergeCell ref="N46:O46"/>
    <mergeCell ref="P46:R46"/>
    <mergeCell ref="V46:Z46"/>
    <mergeCell ref="V42:Z42"/>
    <mergeCell ref="D43:F43"/>
    <mergeCell ref="G43:H43"/>
    <mergeCell ref="I43:K43"/>
    <mergeCell ref="L43:M43"/>
    <mergeCell ref="N43:O43"/>
    <mergeCell ref="P43:R43"/>
    <mergeCell ref="V43:Z43"/>
    <mergeCell ref="N41:O41"/>
    <mergeCell ref="P41:R41"/>
    <mergeCell ref="S41:U43"/>
    <mergeCell ref="V41:Z41"/>
    <mergeCell ref="D42:F42"/>
    <mergeCell ref="G42:H42"/>
    <mergeCell ref="I42:K42"/>
    <mergeCell ref="S48:U50"/>
    <mergeCell ref="V48:Z48"/>
    <mergeCell ref="D49:F49"/>
    <mergeCell ref="G49:H49"/>
    <mergeCell ref="I49:J49"/>
    <mergeCell ref="K49:M49"/>
    <mergeCell ref="N49:O49"/>
    <mergeCell ref="P49:R49"/>
    <mergeCell ref="V49:Z49"/>
    <mergeCell ref="D50:F50"/>
    <mergeCell ref="G50:H50"/>
    <mergeCell ref="I50:J50"/>
    <mergeCell ref="K50:M50"/>
    <mergeCell ref="N50:O50"/>
    <mergeCell ref="P50:R50"/>
    <mergeCell ref="V50:Z50"/>
    <mergeCell ref="D46:F46"/>
    <mergeCell ref="G46:H46"/>
    <mergeCell ref="I46:K46"/>
    <mergeCell ref="L46:M46"/>
    <mergeCell ref="A51:A53"/>
    <mergeCell ref="B51:C53"/>
    <mergeCell ref="D51:F51"/>
    <mergeCell ref="G51:H51"/>
    <mergeCell ref="I51:J51"/>
    <mergeCell ref="K51:M51"/>
    <mergeCell ref="K48:M48"/>
    <mergeCell ref="D53:F53"/>
    <mergeCell ref="G53:H53"/>
    <mergeCell ref="A47:W47"/>
    <mergeCell ref="D52:F52"/>
    <mergeCell ref="G52:H52"/>
    <mergeCell ref="I52:J52"/>
    <mergeCell ref="K52:M52"/>
    <mergeCell ref="N52:O52"/>
    <mergeCell ref="P52:R52"/>
    <mergeCell ref="V52:Z52"/>
    <mergeCell ref="I53:J53"/>
    <mergeCell ref="K53:M53"/>
    <mergeCell ref="N53:O53"/>
    <mergeCell ref="P58:R58"/>
    <mergeCell ref="S58:U60"/>
    <mergeCell ref="P53:R53"/>
    <mergeCell ref="V53:Z53"/>
    <mergeCell ref="N51:O51"/>
    <mergeCell ref="P51:R51"/>
    <mergeCell ref="S51:U53"/>
    <mergeCell ref="V51:Z51"/>
    <mergeCell ref="P56:R56"/>
    <mergeCell ref="V56:Z56"/>
    <mergeCell ref="A57:W57"/>
    <mergeCell ref="X57:Z57"/>
    <mergeCell ref="P54:R54"/>
    <mergeCell ref="S54:U56"/>
    <mergeCell ref="V54:Z54"/>
    <mergeCell ref="D55:F55"/>
    <mergeCell ref="G55:H55"/>
    <mergeCell ref="I55:J55"/>
    <mergeCell ref="K55:M55"/>
    <mergeCell ref="N55:O55"/>
    <mergeCell ref="P55:R55"/>
    <mergeCell ref="V55:Z55"/>
    <mergeCell ref="V58:Z58"/>
    <mergeCell ref="D59:F59"/>
    <mergeCell ref="G59:H59"/>
    <mergeCell ref="I59:J59"/>
    <mergeCell ref="K59:M59"/>
    <mergeCell ref="N59:O59"/>
    <mergeCell ref="A54:C56"/>
    <mergeCell ref="D54:F54"/>
    <mergeCell ref="G54:H54"/>
    <mergeCell ref="I54:J54"/>
    <mergeCell ref="K54:M54"/>
    <mergeCell ref="N54:O54"/>
    <mergeCell ref="D56:F56"/>
    <mergeCell ref="G56:H56"/>
    <mergeCell ref="I56:J56"/>
    <mergeCell ref="K56:M56"/>
    <mergeCell ref="N56:O56"/>
    <mergeCell ref="A58:A60"/>
    <mergeCell ref="B58:C60"/>
    <mergeCell ref="D58:F58"/>
    <mergeCell ref="G58:H58"/>
    <mergeCell ref="I58:J58"/>
    <mergeCell ref="K58:M58"/>
    <mergeCell ref="N58:O58"/>
    <mergeCell ref="P59:R59"/>
    <mergeCell ref="V59:Z59"/>
    <mergeCell ref="D60:F60"/>
    <mergeCell ref="G60:H60"/>
    <mergeCell ref="I60:J60"/>
    <mergeCell ref="K60:M60"/>
    <mergeCell ref="N60:O60"/>
    <mergeCell ref="P60:R60"/>
    <mergeCell ref="V60:Z60"/>
    <mergeCell ref="V61:Z61"/>
    <mergeCell ref="D62:F62"/>
    <mergeCell ref="G62:H62"/>
    <mergeCell ref="I62:J62"/>
    <mergeCell ref="K62:M62"/>
    <mergeCell ref="N62:O62"/>
    <mergeCell ref="P62:R62"/>
    <mergeCell ref="A61:A63"/>
    <mergeCell ref="B61:C63"/>
    <mergeCell ref="D61:F61"/>
    <mergeCell ref="G61:H61"/>
    <mergeCell ref="I61:J61"/>
    <mergeCell ref="K61:M61"/>
    <mergeCell ref="V62:Z62"/>
    <mergeCell ref="D63:F63"/>
    <mergeCell ref="G63:H63"/>
    <mergeCell ref="I63:J63"/>
    <mergeCell ref="K63:M63"/>
    <mergeCell ref="N63:O63"/>
    <mergeCell ref="P63:R63"/>
    <mergeCell ref="V63:Z63"/>
    <mergeCell ref="N61:O61"/>
    <mergeCell ref="P65:R65"/>
    <mergeCell ref="S65:U66"/>
    <mergeCell ref="D64:F64"/>
    <mergeCell ref="G64:H64"/>
    <mergeCell ref="I64:J64"/>
    <mergeCell ref="K64:M64"/>
    <mergeCell ref="N64:O64"/>
    <mergeCell ref="P61:R61"/>
    <mergeCell ref="S61:U63"/>
    <mergeCell ref="A67:A69"/>
    <mergeCell ref="B67:C69"/>
    <mergeCell ref="D67:F67"/>
    <mergeCell ref="G67:H67"/>
    <mergeCell ref="I67:J67"/>
    <mergeCell ref="K67:M67"/>
    <mergeCell ref="V65:Z65"/>
    <mergeCell ref="D66:F66"/>
    <mergeCell ref="G66:H66"/>
    <mergeCell ref="I66:J66"/>
    <mergeCell ref="K66:M66"/>
    <mergeCell ref="N66:O66"/>
    <mergeCell ref="P66:R66"/>
    <mergeCell ref="V66:Z66"/>
    <mergeCell ref="B64:C66"/>
    <mergeCell ref="V69:Z69"/>
    <mergeCell ref="P64:R64"/>
    <mergeCell ref="S64:U64"/>
    <mergeCell ref="V64:Z64"/>
    <mergeCell ref="D65:F65"/>
    <mergeCell ref="G65:H65"/>
    <mergeCell ref="I65:J65"/>
    <mergeCell ref="K65:M65"/>
    <mergeCell ref="N65:O65"/>
    <mergeCell ref="P75:R75"/>
    <mergeCell ref="V75:Z75"/>
    <mergeCell ref="S73:U75"/>
    <mergeCell ref="V73:Z73"/>
    <mergeCell ref="D74:F74"/>
    <mergeCell ref="G74:H74"/>
    <mergeCell ref="I74:J74"/>
    <mergeCell ref="N67:O67"/>
    <mergeCell ref="P67:R67"/>
    <mergeCell ref="S67:U69"/>
    <mergeCell ref="V67:Z67"/>
    <mergeCell ref="D68:F68"/>
    <mergeCell ref="G68:H68"/>
    <mergeCell ref="I68:J68"/>
    <mergeCell ref="K68:M68"/>
    <mergeCell ref="N68:O68"/>
    <mergeCell ref="P68:R68"/>
    <mergeCell ref="V68:Z68"/>
    <mergeCell ref="D69:F69"/>
    <mergeCell ref="G69:H69"/>
    <mergeCell ref="I69:J69"/>
    <mergeCell ref="K69:M69"/>
    <mergeCell ref="N69:O69"/>
    <mergeCell ref="P69:R69"/>
    <mergeCell ref="S70:U72"/>
    <mergeCell ref="B77:C79"/>
    <mergeCell ref="D77:F77"/>
    <mergeCell ref="G77:H77"/>
    <mergeCell ref="I77:J77"/>
    <mergeCell ref="K77:M77"/>
    <mergeCell ref="N77:O77"/>
    <mergeCell ref="P77:R77"/>
    <mergeCell ref="A70:A72"/>
    <mergeCell ref="A73:C75"/>
    <mergeCell ref="D73:F73"/>
    <mergeCell ref="G73:H73"/>
    <mergeCell ref="I73:J73"/>
    <mergeCell ref="K73:M73"/>
    <mergeCell ref="N73:O73"/>
    <mergeCell ref="P73:R73"/>
    <mergeCell ref="D72:F72"/>
    <mergeCell ref="G72:H72"/>
    <mergeCell ref="I72:J72"/>
    <mergeCell ref="K72:M72"/>
    <mergeCell ref="N72:O72"/>
    <mergeCell ref="G75:H75"/>
    <mergeCell ref="I75:J75"/>
    <mergeCell ref="K75:M75"/>
    <mergeCell ref="N75:O75"/>
    <mergeCell ref="K74:M74"/>
    <mergeCell ref="N74:O74"/>
    <mergeCell ref="P74:R74"/>
    <mergeCell ref="V74:Z74"/>
    <mergeCell ref="D75:F75"/>
    <mergeCell ref="P72:R72"/>
    <mergeCell ref="V72:Z72"/>
    <mergeCell ref="D79:F79"/>
    <mergeCell ref="G79:H79"/>
    <mergeCell ref="I79:J79"/>
    <mergeCell ref="K79:M79"/>
    <mergeCell ref="N79:O79"/>
    <mergeCell ref="P79:R79"/>
    <mergeCell ref="S77:U79"/>
    <mergeCell ref="V77:Z77"/>
    <mergeCell ref="G78:H78"/>
    <mergeCell ref="I78:J78"/>
    <mergeCell ref="L78:M78"/>
    <mergeCell ref="N78:O78"/>
    <mergeCell ref="P78:Q78"/>
    <mergeCell ref="V79:Z79"/>
    <mergeCell ref="A76:W76"/>
    <mergeCell ref="X76:Z76"/>
    <mergeCell ref="A77:A79"/>
    <mergeCell ref="P80:R80"/>
    <mergeCell ref="S80:U82"/>
    <mergeCell ref="V80:Z80"/>
    <mergeCell ref="G81:H81"/>
    <mergeCell ref="I81:J81"/>
    <mergeCell ref="L81:M81"/>
    <mergeCell ref="N81:O81"/>
    <mergeCell ref="P81:Q81"/>
    <mergeCell ref="G82:H82"/>
    <mergeCell ref="I82:J82"/>
    <mergeCell ref="G80:H80"/>
    <mergeCell ref="I80:J80"/>
    <mergeCell ref="K80:M80"/>
    <mergeCell ref="N80:O80"/>
    <mergeCell ref="K82:M82"/>
    <mergeCell ref="N82:O82"/>
    <mergeCell ref="N85:O85"/>
    <mergeCell ref="P85:Q85"/>
    <mergeCell ref="W86:Z86"/>
    <mergeCell ref="P82:R82"/>
    <mergeCell ref="V82:Z82"/>
    <mergeCell ref="A83:W83"/>
    <mergeCell ref="X83:Z83"/>
    <mergeCell ref="A84:A86"/>
    <mergeCell ref="B84:C86"/>
    <mergeCell ref="D84:F84"/>
    <mergeCell ref="G84:H84"/>
    <mergeCell ref="I84:J84"/>
    <mergeCell ref="K84:M84"/>
    <mergeCell ref="D85:E85"/>
    <mergeCell ref="A80:C82"/>
    <mergeCell ref="D80:F80"/>
    <mergeCell ref="D82:F82"/>
    <mergeCell ref="D81:E81"/>
    <mergeCell ref="D86:F86"/>
    <mergeCell ref="G86:H86"/>
    <mergeCell ref="N84:O84"/>
    <mergeCell ref="P84:R84"/>
    <mergeCell ref="S84:V86"/>
    <mergeCell ref="A87:A92"/>
    <mergeCell ref="B87:C92"/>
    <mergeCell ref="D87:D89"/>
    <mergeCell ref="E87:F87"/>
    <mergeCell ref="G87:H87"/>
    <mergeCell ref="I87:J87"/>
    <mergeCell ref="E89:F89"/>
    <mergeCell ref="G89:H89"/>
    <mergeCell ref="I89:J89"/>
    <mergeCell ref="E92:F92"/>
    <mergeCell ref="G92:H92"/>
    <mergeCell ref="I92:J92"/>
    <mergeCell ref="K87:M87"/>
    <mergeCell ref="N87:O87"/>
    <mergeCell ref="P87:R87"/>
    <mergeCell ref="S87:U92"/>
    <mergeCell ref="V87:Z87"/>
    <mergeCell ref="W84:Z84"/>
    <mergeCell ref="G85:H85"/>
    <mergeCell ref="I85:J85"/>
    <mergeCell ref="L85:M85"/>
    <mergeCell ref="V92:Z92"/>
    <mergeCell ref="K89:M89"/>
    <mergeCell ref="N89:O89"/>
    <mergeCell ref="P89:R89"/>
    <mergeCell ref="V89:Z89"/>
    <mergeCell ref="I86:J86"/>
    <mergeCell ref="K86:M86"/>
    <mergeCell ref="N86:O86"/>
    <mergeCell ref="P86:R86"/>
    <mergeCell ref="S93:U95"/>
    <mergeCell ref="G88:H88"/>
    <mergeCell ref="I88:J88"/>
    <mergeCell ref="L88:M88"/>
    <mergeCell ref="N88:O88"/>
    <mergeCell ref="P88:Q88"/>
    <mergeCell ref="K92:M92"/>
    <mergeCell ref="N92:O92"/>
    <mergeCell ref="P92:R92"/>
    <mergeCell ref="A93:A95"/>
    <mergeCell ref="B93:C95"/>
    <mergeCell ref="D93:F93"/>
    <mergeCell ref="G93:H93"/>
    <mergeCell ref="A96:A98"/>
    <mergeCell ref="B96:C98"/>
    <mergeCell ref="G96:H96"/>
    <mergeCell ref="I96:J96"/>
    <mergeCell ref="L96:M96"/>
    <mergeCell ref="D90:D92"/>
    <mergeCell ref="V95:Z95"/>
    <mergeCell ref="D94:E94"/>
    <mergeCell ref="D96:E96"/>
    <mergeCell ref="P94:R94"/>
    <mergeCell ref="P96:R96"/>
    <mergeCell ref="P90:R90"/>
    <mergeCell ref="V90:Z90"/>
    <mergeCell ref="G91:H91"/>
    <mergeCell ref="I91:J91"/>
    <mergeCell ref="L91:M91"/>
    <mergeCell ref="N91:O91"/>
    <mergeCell ref="P91:Q91"/>
    <mergeCell ref="E90:F90"/>
    <mergeCell ref="G90:H90"/>
    <mergeCell ref="I90:J90"/>
    <mergeCell ref="K90:M90"/>
    <mergeCell ref="N90:O90"/>
    <mergeCell ref="V93:Z93"/>
    <mergeCell ref="G94:H94"/>
    <mergeCell ref="I94:J94"/>
    <mergeCell ref="L94:M94"/>
    <mergeCell ref="N94:O94"/>
    <mergeCell ref="G95:H95"/>
    <mergeCell ref="V97:Z97"/>
    <mergeCell ref="D98:F98"/>
    <mergeCell ref="G98:H98"/>
    <mergeCell ref="I98:J98"/>
    <mergeCell ref="K98:M98"/>
    <mergeCell ref="N98:O98"/>
    <mergeCell ref="P98:R98"/>
    <mergeCell ref="V98:Z98"/>
    <mergeCell ref="S96:U98"/>
    <mergeCell ref="D97:F97"/>
    <mergeCell ref="G97:H97"/>
    <mergeCell ref="I97:J97"/>
    <mergeCell ref="K97:M97"/>
    <mergeCell ref="N97:O97"/>
    <mergeCell ref="P97:R97"/>
    <mergeCell ref="N96:O96"/>
    <mergeCell ref="D104:F104"/>
    <mergeCell ref="G104:H104"/>
    <mergeCell ref="I104:J104"/>
    <mergeCell ref="K104:M104"/>
    <mergeCell ref="N104:O104"/>
    <mergeCell ref="P104:R104"/>
    <mergeCell ref="I93:J93"/>
    <mergeCell ref="K93:M93"/>
    <mergeCell ref="D95:F95"/>
    <mergeCell ref="I95:J95"/>
    <mergeCell ref="K95:M95"/>
    <mergeCell ref="N95:O95"/>
    <mergeCell ref="P95:R95"/>
    <mergeCell ref="D100:E100"/>
    <mergeCell ref="D103:E103"/>
    <mergeCell ref="N93:O93"/>
    <mergeCell ref="P93:R93"/>
    <mergeCell ref="A102:A104"/>
    <mergeCell ref="B102:C104"/>
    <mergeCell ref="D102:F102"/>
    <mergeCell ref="G102:H102"/>
    <mergeCell ref="I102:J102"/>
    <mergeCell ref="K102:M102"/>
    <mergeCell ref="N102:O102"/>
    <mergeCell ref="N99:O99"/>
    <mergeCell ref="P99:R99"/>
    <mergeCell ref="G100:H100"/>
    <mergeCell ref="I100:J100"/>
    <mergeCell ref="L100:M100"/>
    <mergeCell ref="N100:O100"/>
    <mergeCell ref="P100:Q100"/>
    <mergeCell ref="G101:H101"/>
    <mergeCell ref="A99:A101"/>
    <mergeCell ref="B99:C101"/>
    <mergeCell ref="D99:F99"/>
    <mergeCell ref="G99:H99"/>
    <mergeCell ref="I99:J99"/>
    <mergeCell ref="K99:M99"/>
    <mergeCell ref="D101:F101"/>
    <mergeCell ref="I101:J101"/>
    <mergeCell ref="K101:M101"/>
    <mergeCell ref="P105:R105"/>
    <mergeCell ref="S105:U107"/>
    <mergeCell ref="V105:Z105"/>
    <mergeCell ref="G106:H106"/>
    <mergeCell ref="I106:J106"/>
    <mergeCell ref="L106:M106"/>
    <mergeCell ref="N106:O106"/>
    <mergeCell ref="P106:Q106"/>
    <mergeCell ref="G107:H107"/>
    <mergeCell ref="S102:U104"/>
    <mergeCell ref="V102:Z102"/>
    <mergeCell ref="G103:H103"/>
    <mergeCell ref="I103:J103"/>
    <mergeCell ref="L103:M103"/>
    <mergeCell ref="N103:O103"/>
    <mergeCell ref="P103:Q103"/>
    <mergeCell ref="V104:Z104"/>
    <mergeCell ref="N101:O101"/>
    <mergeCell ref="P101:R101"/>
    <mergeCell ref="V101:Z101"/>
    <mergeCell ref="S99:U101"/>
    <mergeCell ref="V99:Z99"/>
    <mergeCell ref="P102:R102"/>
    <mergeCell ref="N107:O107"/>
    <mergeCell ref="P107:R107"/>
    <mergeCell ref="V107:Z107"/>
    <mergeCell ref="A108:A110"/>
    <mergeCell ref="B108:C110"/>
    <mergeCell ref="D108:F108"/>
    <mergeCell ref="G108:H108"/>
    <mergeCell ref="I108:J108"/>
    <mergeCell ref="K108:M108"/>
    <mergeCell ref="N108:O108"/>
    <mergeCell ref="A105:A107"/>
    <mergeCell ref="B105:C107"/>
    <mergeCell ref="D105:F105"/>
    <mergeCell ref="G105:H105"/>
    <mergeCell ref="I105:J105"/>
    <mergeCell ref="K105:M105"/>
    <mergeCell ref="D107:F107"/>
    <mergeCell ref="I107:J107"/>
    <mergeCell ref="K107:M107"/>
    <mergeCell ref="V110:Z110"/>
    <mergeCell ref="D110:F110"/>
    <mergeCell ref="G110:H110"/>
    <mergeCell ref="I110:J110"/>
    <mergeCell ref="N105:O105"/>
    <mergeCell ref="S108:U110"/>
    <mergeCell ref="V108:Z108"/>
    <mergeCell ref="D109:F109"/>
    <mergeCell ref="G109:H109"/>
    <mergeCell ref="I109:J109"/>
    <mergeCell ref="K109:M109"/>
    <mergeCell ref="N109:O109"/>
    <mergeCell ref="P109:R109"/>
    <mergeCell ref="A111:A113"/>
    <mergeCell ref="B111:C113"/>
    <mergeCell ref="D111:F111"/>
    <mergeCell ref="G111:H111"/>
    <mergeCell ref="I111:J111"/>
    <mergeCell ref="K111:M111"/>
    <mergeCell ref="N111:O111"/>
    <mergeCell ref="P111:R111"/>
    <mergeCell ref="S111:U113"/>
    <mergeCell ref="V109:Z109"/>
    <mergeCell ref="V113:Z113"/>
    <mergeCell ref="D113:F113"/>
    <mergeCell ref="G113:H113"/>
    <mergeCell ref="I113:J113"/>
    <mergeCell ref="K113:M113"/>
    <mergeCell ref="N113:O113"/>
    <mergeCell ref="P113:R113"/>
    <mergeCell ref="V111:Z111"/>
    <mergeCell ref="G112:H112"/>
    <mergeCell ref="I112:J112"/>
    <mergeCell ref="L112:M112"/>
    <mergeCell ref="N112:O112"/>
    <mergeCell ref="P112:Q112"/>
    <mergeCell ref="D112:E112"/>
    <mergeCell ref="V114:Z114"/>
    <mergeCell ref="G115:H115"/>
    <mergeCell ref="I115:J115"/>
    <mergeCell ref="L115:M115"/>
    <mergeCell ref="N115:O115"/>
    <mergeCell ref="P115:Q115"/>
    <mergeCell ref="A114:A116"/>
    <mergeCell ref="B114:C116"/>
    <mergeCell ref="D114:F114"/>
    <mergeCell ref="G114:H114"/>
    <mergeCell ref="I114:J114"/>
    <mergeCell ref="K114:M114"/>
    <mergeCell ref="N114:O114"/>
    <mergeCell ref="P114:R114"/>
    <mergeCell ref="S114:U116"/>
    <mergeCell ref="V116:Z116"/>
    <mergeCell ref="D116:F116"/>
    <mergeCell ref="G116:H116"/>
    <mergeCell ref="I116:J116"/>
    <mergeCell ref="K116:M116"/>
    <mergeCell ref="N116:O116"/>
    <mergeCell ref="P116:R116"/>
    <mergeCell ref="D115:E115"/>
    <mergeCell ref="A117:A119"/>
    <mergeCell ref="B117:C119"/>
    <mergeCell ref="D117:F117"/>
    <mergeCell ref="G117:H117"/>
    <mergeCell ref="I117:J117"/>
    <mergeCell ref="K117:M117"/>
    <mergeCell ref="N117:O117"/>
    <mergeCell ref="P117:R117"/>
    <mergeCell ref="S117:U119"/>
    <mergeCell ref="V119:Z119"/>
    <mergeCell ref="D119:F119"/>
    <mergeCell ref="G119:H119"/>
    <mergeCell ref="I119:J119"/>
    <mergeCell ref="K119:M119"/>
    <mergeCell ref="N119:O119"/>
    <mergeCell ref="P119:R119"/>
    <mergeCell ref="V117:Z117"/>
    <mergeCell ref="G118:H118"/>
    <mergeCell ref="I118:J118"/>
    <mergeCell ref="L118:M118"/>
    <mergeCell ref="N118:O118"/>
    <mergeCell ref="P118:Q118"/>
    <mergeCell ref="D118:E118"/>
    <mergeCell ref="V120:Z120"/>
    <mergeCell ref="G121:H121"/>
    <mergeCell ref="I121:J121"/>
    <mergeCell ref="L121:M121"/>
    <mergeCell ref="N121:O121"/>
    <mergeCell ref="P121:Q121"/>
    <mergeCell ref="G122:H122"/>
    <mergeCell ref="A120:A122"/>
    <mergeCell ref="B120:C122"/>
    <mergeCell ref="D120:F120"/>
    <mergeCell ref="G120:H120"/>
    <mergeCell ref="I120:J120"/>
    <mergeCell ref="K120:M120"/>
    <mergeCell ref="I122:J122"/>
    <mergeCell ref="K122:M122"/>
    <mergeCell ref="B123:C123"/>
    <mergeCell ref="P123:Q123"/>
    <mergeCell ref="A124:C126"/>
    <mergeCell ref="D124:F124"/>
    <mergeCell ref="G124:H124"/>
    <mergeCell ref="I124:J124"/>
    <mergeCell ref="K124:M124"/>
    <mergeCell ref="D122:E122"/>
    <mergeCell ref="S123:U123"/>
    <mergeCell ref="S120:U122"/>
    <mergeCell ref="S124:U126"/>
    <mergeCell ref="D121:E121"/>
    <mergeCell ref="V124:Z124"/>
    <mergeCell ref="G125:H125"/>
    <mergeCell ref="I125:J125"/>
    <mergeCell ref="K125:M125"/>
    <mergeCell ref="N125:O125"/>
    <mergeCell ref="P125:Q125"/>
    <mergeCell ref="V126:Z126"/>
    <mergeCell ref="N122:O122"/>
    <mergeCell ref="P122:R122"/>
    <mergeCell ref="V122:Z122"/>
    <mergeCell ref="S128:U130"/>
    <mergeCell ref="V128:Z128"/>
    <mergeCell ref="G129:H129"/>
    <mergeCell ref="I129:J129"/>
    <mergeCell ref="L129:M129"/>
    <mergeCell ref="N129:O129"/>
    <mergeCell ref="P129:Q129"/>
    <mergeCell ref="V130:Z130"/>
    <mergeCell ref="A127:W127"/>
    <mergeCell ref="X127:Z127"/>
    <mergeCell ref="A128:A130"/>
    <mergeCell ref="B128:C130"/>
    <mergeCell ref="D128:F128"/>
    <mergeCell ref="G128:H128"/>
    <mergeCell ref="I128:J128"/>
    <mergeCell ref="K128:M128"/>
    <mergeCell ref="N128:O128"/>
    <mergeCell ref="P128:R128"/>
    <mergeCell ref="A131:C133"/>
    <mergeCell ref="D131:F131"/>
    <mergeCell ref="G131:H131"/>
    <mergeCell ref="I131:J131"/>
    <mergeCell ref="K131:M131"/>
    <mergeCell ref="N131:O131"/>
    <mergeCell ref="D133:F133"/>
    <mergeCell ref="K133:M133"/>
    <mergeCell ref="N133:O133"/>
    <mergeCell ref="D132:E132"/>
    <mergeCell ref="P134:R134"/>
    <mergeCell ref="S134:U136"/>
    <mergeCell ref="P131:R131"/>
    <mergeCell ref="S131:U133"/>
    <mergeCell ref="V131:Z131"/>
    <mergeCell ref="G132:H132"/>
    <mergeCell ref="I132:J132"/>
    <mergeCell ref="K132:M132"/>
    <mergeCell ref="N132:O132"/>
    <mergeCell ref="P132:Q132"/>
    <mergeCell ref="G133:H133"/>
    <mergeCell ref="I133:J133"/>
    <mergeCell ref="G134:H134"/>
    <mergeCell ref="I134:J134"/>
    <mergeCell ref="K134:M134"/>
    <mergeCell ref="N134:O134"/>
    <mergeCell ref="B70:C72"/>
    <mergeCell ref="D70:E70"/>
    <mergeCell ref="D71:E71"/>
    <mergeCell ref="D78:E78"/>
    <mergeCell ref="V136:Z136"/>
    <mergeCell ref="D136:F136"/>
    <mergeCell ref="G136:H136"/>
    <mergeCell ref="I136:J136"/>
    <mergeCell ref="K136:M136"/>
    <mergeCell ref="N136:O136"/>
    <mergeCell ref="P136:R136"/>
    <mergeCell ref="V134:Z134"/>
    <mergeCell ref="D135:F135"/>
    <mergeCell ref="G135:H135"/>
    <mergeCell ref="I135:J135"/>
    <mergeCell ref="K135:M135"/>
    <mergeCell ref="N135:O135"/>
    <mergeCell ref="P135:R135"/>
    <mergeCell ref="V135:Z135"/>
    <mergeCell ref="P133:R133"/>
    <mergeCell ref="V133:Z133"/>
    <mergeCell ref="A134:C136"/>
    <mergeCell ref="D134:F134"/>
    <mergeCell ref="D123:E123"/>
    <mergeCell ref="D106:E106"/>
    <mergeCell ref="D130:F130"/>
    <mergeCell ref="G130:H130"/>
    <mergeCell ref="I130:J130"/>
    <mergeCell ref="K130:M130"/>
    <mergeCell ref="N130:O130"/>
    <mergeCell ref="P130:R130"/>
    <mergeCell ref="D126:F126"/>
    <mergeCell ref="G126:H126"/>
    <mergeCell ref="I126:J126"/>
    <mergeCell ref="K126:M126"/>
    <mergeCell ref="N126:O126"/>
    <mergeCell ref="P126:R126"/>
    <mergeCell ref="N124:O124"/>
    <mergeCell ref="P124:R124"/>
    <mergeCell ref="N120:O120"/>
    <mergeCell ref="G123:H123"/>
    <mergeCell ref="D125:E125"/>
    <mergeCell ref="D129:E129"/>
    <mergeCell ref="P120:R120"/>
    <mergeCell ref="P108:R108"/>
    <mergeCell ref="K110:M110"/>
    <mergeCell ref="N110:O110"/>
    <mergeCell ref="P110:R110"/>
  </mergeCells>
  <pageMargins left="0.15748031496062992" right="0.15748031496062992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2019-04-14T12:50:29Z</dcterms:modified>
</cp:coreProperties>
</file>