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450" windowHeight="4815" activeTab="1"/>
  </bookViews>
  <sheets>
    <sheet name="прилож.2" sheetId="1" r:id="rId1"/>
    <sheet name="прилож.3" sheetId="2" r:id="rId2"/>
  </sheets>
  <definedNames>
    <definedName name="_xlnm.Print_Area" localSheetId="0">'прилож.2'!$A$1:$M$40</definedName>
    <definedName name="_xlnm.Print_Area" localSheetId="1">'прилож.3'!$A$1:$M$39</definedName>
  </definedNames>
  <calcPr fullCalcOnLoad="1"/>
</workbook>
</file>

<file path=xl/sharedStrings.xml><?xml version="1.0" encoding="utf-8"?>
<sst xmlns="http://schemas.openxmlformats.org/spreadsheetml/2006/main" count="91" uniqueCount="43">
  <si>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</si>
  <si>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</si>
  <si>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</si>
  <si>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</si>
  <si>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</si>
  <si>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</si>
  <si>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</si>
  <si>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</si>
  <si>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</si>
  <si>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Общий итог</t>
  </si>
  <si>
    <t>0200</t>
  </si>
  <si>
    <t>Наименование раздела</t>
  </si>
  <si>
    <t>Общегос.вопросы</t>
  </si>
  <si>
    <t>Нац.оборона</t>
  </si>
  <si>
    <t>Нац.экономика</t>
  </si>
  <si>
    <t>ЖКХ</t>
  </si>
  <si>
    <t>Охрана окр.среды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</si>
  <si>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</si>
  <si>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</si>
  <si>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</si>
  <si>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</si>
  <si>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</si>
  <si>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>Собствен-ные полномо-чия</t>
  </si>
  <si>
    <t xml:space="preserve"> </t>
  </si>
  <si>
    <t xml:space="preserve">Раз-дел </t>
  </si>
  <si>
    <t>Здравоохр.и спорт</t>
  </si>
  <si>
    <t>Передан-ные полномо-чия</t>
  </si>
  <si>
    <t>Обслуж. муниц. долга</t>
  </si>
  <si>
    <t>Нац. безопасность и правоохр. деятельность</t>
  </si>
  <si>
    <t>Физическая культура и спорт</t>
  </si>
  <si>
    <t>Приложение 2</t>
  </si>
  <si>
    <t>к пояснительной записке</t>
  </si>
  <si>
    <t>Приложение 3</t>
  </si>
  <si>
    <t>Структура, %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</si>
  <si>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Черновского сельского поселения</t>
    </r>
  </si>
  <si>
    <t>2016 ГОД</t>
  </si>
  <si>
    <t>2016 год</t>
  </si>
  <si>
    <t>Общегос. вопросы</t>
  </si>
  <si>
    <t>по отраслевому признаку (проект на 2017 год к бюджету 2016 года по состоянию на 01.10.2016 г.)</t>
  </si>
  <si>
    <t>2017 ГОД</t>
  </si>
  <si>
    <t>-</t>
  </si>
  <si>
    <t>2017 год</t>
  </si>
  <si>
    <r>
      <t xml:space="preserve">по отраслевому признаку (проект на 2017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2016 год)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</si>
</sst>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0.000"/>
    <numFmt numFmtId="168" formatCode="#,##0.000"/>
    <numFmt numFmtId="169" formatCode="#,##0.0000"/>
    <numFmt numFmtId="170" formatCode="0.00000"/>
    <numFmt numFmtId="171" formatCode="0.0000"/>
    <numFmt numFmtId="172" formatCode="0.000000"/>
    <numFmt numFmtId="173" formatCode="[$-FC19]d\ mmmm\ yyyy\ &quot;г.&quot;"/>
    <numFmt numFmtId="174" formatCode="_-* #,##0.0&quot;р.&quot;_-;\-* #,##0.0&quot;р.&quot;_-;_-* &quot;-&quot;?&quot;р.&quot;_-;_-@_-"/>
    <numFmt numFmtId="175" formatCode="_-* #,##0.0_р_._-;\-* #,##0.0_р_._-;_-* &quot;-&quot;??_р_._-;_-@_-"/>
    <numFmt numFmtId="176" formatCode="0.0%"/>
    <numFmt numFmtId="177" formatCode="000000"/>
  </numFmts>
  <fonts count="28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175" fontId="0" fillId="0" borderId="17" xfId="0" applyNumberFormat="1" applyFont="1" applyBorder="1" applyAlignment="1">
      <alignment horizontal="right" vertical="distributed"/>
    </xf>
    <xf numFmtId="175" fontId="0" fillId="0" borderId="18" xfId="0" applyNumberFormat="1" applyFont="1" applyBorder="1" applyAlignment="1">
      <alignment horizontal="right" vertical="distributed"/>
    </xf>
    <xf numFmtId="175" fontId="0" fillId="0" borderId="16" xfId="0" applyNumberFormat="1" applyFont="1" applyBorder="1" applyAlignment="1">
      <alignment horizontal="right" vertical="distributed"/>
    </xf>
    <xf numFmtId="49" fontId="0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175" fontId="0" fillId="0" borderId="20" xfId="0" applyNumberFormat="1" applyFont="1" applyBorder="1" applyAlignment="1">
      <alignment horizontal="right" vertical="distributed"/>
    </xf>
    <xf numFmtId="175" fontId="0" fillId="0" borderId="21" xfId="0" applyNumberFormat="1" applyFont="1" applyBorder="1" applyAlignment="1">
      <alignment horizontal="right" vertical="distributed"/>
    </xf>
    <xf numFmtId="175" fontId="0" fillId="0" borderId="19" xfId="0" applyNumberFormat="1" applyFont="1" applyBorder="1" applyAlignment="1">
      <alignment horizontal="right" vertical="distributed"/>
    </xf>
    <xf numFmtId="0" fontId="0" fillId="0" borderId="15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175" fontId="0" fillId="0" borderId="22" xfId="0" applyNumberFormat="1" applyFont="1" applyBorder="1" applyAlignment="1">
      <alignment horizontal="right" vertical="distributed"/>
    </xf>
    <xf numFmtId="175" fontId="0" fillId="0" borderId="23" xfId="0" applyNumberFormat="1" applyFont="1" applyBorder="1" applyAlignment="1">
      <alignment horizontal="right" vertical="distributed"/>
    </xf>
    <xf numFmtId="175" fontId="0" fillId="0" borderId="24" xfId="0" applyNumberFormat="1" applyFont="1" applyBorder="1" applyAlignment="1">
      <alignment horizontal="right" vertical="distributed"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 horizontal="right" vertical="distributed"/>
    </xf>
    <xf numFmtId="175" fontId="0" fillId="0" borderId="25" xfId="0" applyNumberFormat="1" applyFont="1" applyBorder="1" applyAlignment="1">
      <alignment horizontal="right" vertical="distributed"/>
    </xf>
    <xf numFmtId="175" fontId="0" fillId="0" borderId="26" xfId="0" applyNumberFormat="1" applyFont="1" applyBorder="1" applyAlignment="1">
      <alignment horizontal="right" vertical="distributed"/>
    </xf>
    <xf numFmtId="175" fontId="0" fillId="0" borderId="27" xfId="0" applyNumberFormat="1" applyFont="1" applyBorder="1" applyAlignment="1">
      <alignment horizontal="right" vertical="distributed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75" fontId="0" fillId="0" borderId="30" xfId="0" applyNumberFormat="1" applyFont="1" applyBorder="1" applyAlignment="1">
      <alignment horizontal="right" vertical="distributed"/>
    </xf>
    <xf numFmtId="175" fontId="0" fillId="0" borderId="18" xfId="0" applyNumberFormat="1" applyFont="1" applyBorder="1" applyAlignment="1">
      <alignment horizontal="right" vertical="distributed"/>
    </xf>
    <xf numFmtId="175" fontId="0" fillId="0" borderId="31" xfId="0" applyNumberFormat="1" applyFont="1" applyBorder="1" applyAlignment="1">
      <alignment horizontal="right" vertical="distributed"/>
    </xf>
    <xf numFmtId="175" fontId="0" fillId="0" borderId="32" xfId="0" applyNumberFormat="1" applyFont="1" applyBorder="1" applyAlignment="1">
      <alignment horizontal="right" vertical="distributed"/>
    </xf>
    <xf numFmtId="175" fontId="0" fillId="0" borderId="21" xfId="0" applyNumberFormat="1" applyFont="1" applyBorder="1" applyAlignment="1">
      <alignment horizontal="right" vertical="distributed"/>
    </xf>
    <xf numFmtId="175" fontId="0" fillId="0" borderId="33" xfId="0" applyNumberFormat="1" applyFont="1" applyBorder="1" applyAlignment="1">
      <alignment horizontal="right" vertical="distributed"/>
    </xf>
    <xf numFmtId="175" fontId="0" fillId="0" borderId="34" xfId="0" applyNumberFormat="1" applyFont="1" applyBorder="1" applyAlignment="1">
      <alignment horizontal="right" vertical="distributed"/>
    </xf>
    <xf numFmtId="175" fontId="0" fillId="0" borderId="35" xfId="0" applyNumberFormat="1" applyFont="1" applyBorder="1" applyAlignment="1">
      <alignment horizontal="right" vertical="distributed"/>
    </xf>
    <xf numFmtId="175" fontId="0" fillId="0" borderId="36" xfId="0" applyNumberFormat="1" applyFont="1" applyBorder="1" applyAlignment="1">
      <alignment horizontal="right" vertical="distributed"/>
    </xf>
    <xf numFmtId="175" fontId="0" fillId="0" borderId="0" xfId="0" applyNumberFormat="1" applyFont="1" applyAlignment="1">
      <alignment horizontal="right" vertical="distributed"/>
    </xf>
    <xf numFmtId="175" fontId="0" fillId="0" borderId="25" xfId="0" applyNumberFormat="1" applyFont="1" applyBorder="1" applyAlignment="1">
      <alignment horizontal="right" vertical="distributed"/>
    </xf>
    <xf numFmtId="175" fontId="0" fillId="0" borderId="26" xfId="0" applyNumberFormat="1" applyFont="1" applyBorder="1" applyAlignment="1">
      <alignment horizontal="right" vertical="distributed"/>
    </xf>
    <xf numFmtId="175" fontId="0" fillId="0" borderId="27" xfId="0" applyNumberFormat="1" applyFont="1" applyBorder="1" applyAlignment="1">
      <alignment horizontal="right" vertical="distributed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64" fontId="0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175" fontId="0" fillId="0" borderId="39" xfId="0" applyNumberFormat="1" applyFont="1" applyBorder="1" applyAlignment="1">
      <alignment horizontal="right" vertical="distributed"/>
    </xf>
    <xf numFmtId="175" fontId="0" fillId="0" borderId="40" xfId="0" applyNumberFormat="1" applyFont="1" applyBorder="1" applyAlignment="1">
      <alignment horizontal="right" vertical="distributed"/>
    </xf>
    <xf numFmtId="175" fontId="0" fillId="0" borderId="41" xfId="0" applyNumberFormat="1" applyFont="1" applyBorder="1" applyAlignment="1">
      <alignment horizontal="right" vertical="distributed"/>
    </xf>
    <xf numFmtId="164" fontId="0" fillId="0" borderId="39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75" fontId="0" fillId="0" borderId="43" xfId="0" applyNumberFormat="1" applyFont="1" applyBorder="1" applyAlignment="1">
      <alignment horizontal="right" vertical="distributed"/>
    </xf>
    <xf numFmtId="175" fontId="0" fillId="0" borderId="44" xfId="0" applyNumberFormat="1" applyFont="1" applyBorder="1" applyAlignment="1">
      <alignment horizontal="right" vertical="distributed"/>
    </xf>
    <xf numFmtId="164" fontId="0" fillId="0" borderId="43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75" fontId="0" fillId="0" borderId="45" xfId="0" applyNumberFormat="1" applyFont="1" applyBorder="1" applyAlignment="1">
      <alignment horizontal="right" vertical="distributed"/>
    </xf>
    <xf numFmtId="175" fontId="0" fillId="0" borderId="46" xfId="0" applyNumberFormat="1" applyFont="1" applyBorder="1" applyAlignment="1">
      <alignment horizontal="right" vertical="distributed"/>
    </xf>
    <xf numFmtId="164" fontId="0" fillId="0" borderId="47" xfId="0" applyNumberFormat="1" applyFont="1" applyBorder="1" applyAlignment="1">
      <alignment/>
    </xf>
    <xf numFmtId="164" fontId="0" fillId="0" borderId="48" xfId="0" applyNumberFormat="1" applyFont="1" applyBorder="1" applyAlignment="1">
      <alignment/>
    </xf>
    <xf numFmtId="175" fontId="0" fillId="0" borderId="49" xfId="0" applyNumberFormat="1" applyFont="1" applyBorder="1" applyAlignment="1">
      <alignment horizontal="right" vertical="distributed"/>
    </xf>
    <xf numFmtId="175" fontId="0" fillId="0" borderId="50" xfId="0" applyNumberFormat="1" applyFont="1" applyBorder="1" applyAlignment="1">
      <alignment horizontal="right" vertical="distributed"/>
    </xf>
    <xf numFmtId="164" fontId="0" fillId="0" borderId="37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75" fontId="27" fillId="0" borderId="43" xfId="0" applyNumberFormat="1" applyFont="1" applyBorder="1" applyAlignment="1">
      <alignment horizontal="right" vertical="distributed"/>
    </xf>
    <xf numFmtId="175" fontId="27" fillId="0" borderId="40" xfId="0" applyNumberFormat="1" applyFont="1" applyBorder="1" applyAlignment="1">
      <alignment horizontal="right" vertical="distributed"/>
    </xf>
    <xf numFmtId="175" fontId="27" fillId="0" borderId="45" xfId="0" applyNumberFormat="1" applyFont="1" applyBorder="1" applyAlignment="1">
      <alignment horizontal="right" vertical="distributed"/>
    </xf>
    <xf numFmtId="175" fontId="0" fillId="0" borderId="30" xfId="0" applyNumberFormat="1" applyFont="1" applyBorder="1" applyAlignment="1">
      <alignment horizontal="right" vertical="distributed"/>
    </xf>
    <xf numFmtId="175" fontId="0" fillId="0" borderId="31" xfId="0" applyNumberFormat="1" applyFont="1" applyBorder="1" applyAlignment="1">
      <alignment horizontal="right" vertical="distributed"/>
    </xf>
    <xf numFmtId="175" fontId="0" fillId="0" borderId="32" xfId="0" applyNumberFormat="1" applyFont="1" applyBorder="1" applyAlignment="1">
      <alignment horizontal="right" vertical="distributed"/>
    </xf>
    <xf numFmtId="175" fontId="0" fillId="0" borderId="33" xfId="0" applyNumberFormat="1" applyFont="1" applyBorder="1" applyAlignment="1">
      <alignment horizontal="right" vertical="distributed"/>
    </xf>
    <xf numFmtId="175" fontId="0" fillId="0" borderId="51" xfId="0" applyNumberFormat="1" applyFont="1" applyBorder="1" applyAlignment="1">
      <alignment horizontal="right" vertical="distributed"/>
    </xf>
    <xf numFmtId="175" fontId="0" fillId="0" borderId="34" xfId="0" applyNumberFormat="1" applyFont="1" applyBorder="1" applyAlignment="1">
      <alignment horizontal="right" vertical="distributed"/>
    </xf>
    <xf numFmtId="175" fontId="0" fillId="0" borderId="35" xfId="0" applyNumberFormat="1" applyFont="1" applyBorder="1" applyAlignment="1">
      <alignment horizontal="right" vertical="distributed"/>
    </xf>
    <xf numFmtId="175" fontId="0" fillId="0" borderId="12" xfId="0" applyNumberFormat="1" applyFont="1" applyBorder="1" applyAlignment="1">
      <alignment horizontal="right" vertical="distributed"/>
    </xf>
    <xf numFmtId="175" fontId="0" fillId="0" borderId="13" xfId="0" applyNumberFormat="1" applyFont="1" applyBorder="1" applyAlignment="1">
      <alignment horizontal="right" vertical="distributed"/>
    </xf>
    <xf numFmtId="175" fontId="0" fillId="0" borderId="52" xfId="0" applyNumberFormat="1" applyFont="1" applyBorder="1" applyAlignment="1">
      <alignment horizontal="right" vertical="distributed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/>
    </xf>
    <xf numFmtId="0" fontId="0" fillId="0" borderId="5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64" fontId="0" fillId="0" borderId="37" xfId="0" applyNumberFormat="1" applyFont="1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175" fontId="0" fillId="0" borderId="39" xfId="0" applyNumberFormat="1" applyFont="1" applyBorder="1" applyAlignment="1">
      <alignment horizontal="right" vertical="distributed"/>
    </xf>
    <xf numFmtId="175" fontId="0" fillId="0" borderId="40" xfId="0" applyNumberFormat="1" applyFont="1" applyBorder="1" applyAlignment="1">
      <alignment horizontal="right" vertical="distributed"/>
    </xf>
    <xf numFmtId="175" fontId="0" fillId="0" borderId="56" xfId="0" applyNumberFormat="1" applyFont="1" applyBorder="1" applyAlignment="1">
      <alignment horizontal="right" vertical="distributed"/>
    </xf>
    <xf numFmtId="164" fontId="0" fillId="0" borderId="39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75" fontId="0" fillId="0" borderId="43" xfId="0" applyNumberFormat="1" applyFont="1" applyBorder="1" applyAlignment="1">
      <alignment horizontal="right" vertical="distributed"/>
    </xf>
    <xf numFmtId="175" fontId="0" fillId="0" borderId="57" xfId="0" applyNumberFormat="1" applyFont="1" applyBorder="1" applyAlignment="1">
      <alignment horizontal="right" vertical="distributed"/>
    </xf>
    <xf numFmtId="175" fontId="0" fillId="0" borderId="58" xfId="0" applyNumberFormat="1" applyFont="1" applyBorder="1" applyAlignment="1">
      <alignment horizontal="right" vertical="distributed"/>
    </xf>
    <xf numFmtId="175" fontId="0" fillId="0" borderId="59" xfId="0" applyNumberFormat="1" applyFont="1" applyBorder="1" applyAlignment="1">
      <alignment horizontal="right" vertical="distributed"/>
    </xf>
    <xf numFmtId="175" fontId="0" fillId="0" borderId="60" xfId="0" applyNumberFormat="1" applyFont="1" applyFill="1" applyBorder="1" applyAlignment="1">
      <alignment horizontal="right" vertical="distributed"/>
    </xf>
    <xf numFmtId="175" fontId="0" fillId="0" borderId="48" xfId="0" applyNumberFormat="1" applyFont="1" applyFill="1" applyBorder="1" applyAlignment="1">
      <alignment horizontal="right" vertical="distributed"/>
    </xf>
    <xf numFmtId="164" fontId="0" fillId="0" borderId="47" xfId="0" applyNumberFormat="1" applyFont="1" applyBorder="1" applyAlignment="1">
      <alignment/>
    </xf>
    <xf numFmtId="164" fontId="0" fillId="0" borderId="48" xfId="0" applyNumberFormat="1" applyFont="1" applyBorder="1" applyAlignment="1">
      <alignment/>
    </xf>
    <xf numFmtId="175" fontId="0" fillId="0" borderId="61" xfId="0" applyNumberFormat="1" applyFont="1" applyBorder="1" applyAlignment="1">
      <alignment horizontal="right" vertical="distributed"/>
    </xf>
    <xf numFmtId="175" fontId="0" fillId="0" borderId="38" xfId="0" applyNumberFormat="1" applyFont="1" applyFill="1" applyBorder="1" applyAlignment="1">
      <alignment horizontal="right" vertical="distributed"/>
    </xf>
    <xf numFmtId="175" fontId="0" fillId="0" borderId="14" xfId="0" applyNumberFormat="1" applyFont="1" applyBorder="1" applyAlignment="1">
      <alignment horizontal="right" vertical="distributed"/>
    </xf>
    <xf numFmtId="164" fontId="0" fillId="0" borderId="37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75" fontId="27" fillId="0" borderId="43" xfId="0" applyNumberFormat="1" applyFont="1" applyFill="1" applyBorder="1" applyAlignment="1">
      <alignment horizontal="right" vertical="distributed"/>
    </xf>
    <xf numFmtId="175" fontId="27" fillId="0" borderId="40" xfId="0" applyNumberFormat="1" applyFont="1" applyFill="1" applyBorder="1" applyAlignment="1">
      <alignment horizontal="right" vertical="distributed"/>
    </xf>
    <xf numFmtId="175" fontId="27" fillId="0" borderId="45" xfId="0" applyNumberFormat="1" applyFont="1" applyFill="1" applyBorder="1" applyAlignment="1">
      <alignment horizontal="right" vertical="distributed"/>
    </xf>
    <xf numFmtId="164" fontId="0" fillId="0" borderId="62" xfId="0" applyNumberFormat="1" applyFont="1" applyBorder="1" applyAlignment="1">
      <alignment horizontal="center"/>
    </xf>
    <xf numFmtId="164" fontId="0" fillId="0" borderId="63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65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164" fontId="0" fillId="0" borderId="62" xfId="0" applyNumberFormat="1" applyFont="1" applyBorder="1" applyAlignment="1">
      <alignment horizontal="center"/>
    </xf>
    <xf numFmtId="164" fontId="0" fillId="0" borderId="6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65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Черновского сельского поселения на 2017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3825"/>
          <c:y val="0.52325"/>
          <c:w val="0.405"/>
          <c:h val="0.27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'прилож.2'!$B$8:$B$19</c:f>
              <c:strCache/>
            </c:strRef>
          </c:cat>
          <c:val>
            <c:numRef>
              <c:f>'прилож.2'!$M$8:$M$19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Черновского сельского поселения на 2016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3215"/>
          <c:y val="0.49975"/>
          <c:w val="0.39475"/>
          <c:h val="0.26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/>
            </c:strRef>
          </c:cat>
          <c:val>
            <c:numRef>
              <c:f>'прилож.2'!$E$8:$E$19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Черновского сельского поселения на 2017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4025"/>
          <c:y val="0.521"/>
          <c:w val="0.5175"/>
          <c:h val="0.25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Общегос. вопросы 46,8%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>
                <c:ptCount val="9"/>
                <c:pt idx="0">
                  <c:v>Общегос.вопросы</c:v>
                </c:pt>
                <c:pt idx="1">
                  <c:v>Нац.оборона</c:v>
                </c:pt>
                <c:pt idx="2">
                  <c:v>Нац. безопасность и правоохр. деятельность</c:v>
                </c:pt>
                <c:pt idx="3">
                  <c:v>Нац.экономика</c:v>
                </c:pt>
                <c:pt idx="4">
                  <c:v>ЖКХ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Соц.политика</c:v>
                </c:pt>
                <c:pt idx="8">
                  <c:v>Обслуж. муниц. долга</c:v>
                </c:pt>
              </c:strCache>
            </c:strRef>
          </c:cat>
          <c:val>
            <c:numRef>
              <c:f>'прилож.2'!$H$8:$H$19</c:f>
              <c:numCache>
                <c:ptCount val="9"/>
                <c:pt idx="0">
                  <c:v>3339.5</c:v>
                </c:pt>
                <c:pt idx="1">
                  <c:v>0</c:v>
                </c:pt>
                <c:pt idx="2">
                  <c:v>15</c:v>
                </c:pt>
                <c:pt idx="3">
                  <c:v>720.2</c:v>
                </c:pt>
                <c:pt idx="4">
                  <c:v>1488.2</c:v>
                </c:pt>
                <c:pt idx="5">
                  <c:v>1.3</c:v>
                </c:pt>
                <c:pt idx="6">
                  <c:v>1604.5</c:v>
                </c:pt>
                <c:pt idx="7">
                  <c:v>56.8</c:v>
                </c:pt>
                <c:pt idx="8">
                  <c:v>1</c:v>
                </c:pt>
              </c:numCache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'прилож.2'!$B$8:$B$19</c:f>
              <c:strCache>
                <c:ptCount val="9"/>
                <c:pt idx="0">
                  <c:v>Общегос.вопросы</c:v>
                </c:pt>
                <c:pt idx="1">
                  <c:v>Нац.оборона</c:v>
                </c:pt>
                <c:pt idx="2">
                  <c:v>Нац. безопасность и правоохр. деятельность</c:v>
                </c:pt>
                <c:pt idx="3">
                  <c:v>Нац.экономика</c:v>
                </c:pt>
                <c:pt idx="4">
                  <c:v>ЖКХ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Соц.политика</c:v>
                </c:pt>
                <c:pt idx="8">
                  <c:v>Обслуж. муниц. долга</c:v>
                </c:pt>
              </c:strCache>
            </c:strRef>
          </c:cat>
          <c:val>
            <c:numRef>
              <c:f>'прилож.2'!$H$8:$H$19</c:f>
              <c:numCache>
                <c:ptCount val="9"/>
                <c:pt idx="0">
                  <c:v>3339.5</c:v>
                </c:pt>
                <c:pt idx="1">
                  <c:v>0</c:v>
                </c:pt>
                <c:pt idx="2">
                  <c:v>15</c:v>
                </c:pt>
                <c:pt idx="3">
                  <c:v>720.2</c:v>
                </c:pt>
                <c:pt idx="4">
                  <c:v>1488.2</c:v>
                </c:pt>
                <c:pt idx="5">
                  <c:v>1.3</c:v>
                </c:pt>
                <c:pt idx="6">
                  <c:v>1604.5</c:v>
                </c:pt>
                <c:pt idx="7">
                  <c:v>56.8</c:v>
                </c:pt>
                <c:pt idx="8">
                  <c:v>1</c:v>
                </c:pt>
              </c:numCache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Черновского сельского поселения на 2016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395"/>
          <c:y val="0.5735"/>
          <c:w val="0.45325"/>
          <c:h val="0.23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1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explosion val="9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'прилож.3'!$B$8:$B$18</c:f>
              <c:strCache/>
            </c:strRef>
          </c:cat>
          <c:val>
            <c:numRef>
              <c:f>'прилож.3'!$E$8:$E$18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23</xdr:row>
      <xdr:rowOff>9525</xdr:rowOff>
    </xdr:from>
    <xdr:to>
      <xdr:col>12</xdr:col>
      <xdr:colOff>676275</xdr:colOff>
      <xdr:row>40</xdr:row>
      <xdr:rowOff>19050</xdr:rowOff>
    </xdr:to>
    <xdr:graphicFrame>
      <xdr:nvGraphicFramePr>
        <xdr:cNvPr id="1" name="Chart 2"/>
        <xdr:cNvGraphicFramePr/>
      </xdr:nvGraphicFramePr>
      <xdr:xfrm>
        <a:off x="5524500" y="3724275"/>
        <a:ext cx="51720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23</xdr:row>
      <xdr:rowOff>9525</xdr:rowOff>
    </xdr:from>
    <xdr:to>
      <xdr:col>6</xdr:col>
      <xdr:colOff>19050</xdr:colOff>
      <xdr:row>40</xdr:row>
      <xdr:rowOff>28575</xdr:rowOff>
    </xdr:to>
    <xdr:graphicFrame>
      <xdr:nvGraphicFramePr>
        <xdr:cNvPr id="2" name="Chart 9"/>
        <xdr:cNvGraphicFramePr/>
      </xdr:nvGraphicFramePr>
      <xdr:xfrm>
        <a:off x="133350" y="3724275"/>
        <a:ext cx="51816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21</xdr:row>
      <xdr:rowOff>85725</xdr:rowOff>
    </xdr:from>
    <xdr:to>
      <xdr:col>12</xdr:col>
      <xdr:colOff>685800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5172075" y="3638550"/>
        <a:ext cx="5257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85725</xdr:rowOff>
    </xdr:from>
    <xdr:to>
      <xdr:col>5</xdr:col>
      <xdr:colOff>723900</xdr:colOff>
      <xdr:row>38</xdr:row>
      <xdr:rowOff>142875</xdr:rowOff>
    </xdr:to>
    <xdr:graphicFrame>
      <xdr:nvGraphicFramePr>
        <xdr:cNvPr id="2" name="Chart 11"/>
        <xdr:cNvGraphicFramePr/>
      </xdr:nvGraphicFramePr>
      <xdr:xfrm>
        <a:off x="28575" y="3638550"/>
        <a:ext cx="50577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101" zoomScaleNormal="101" zoomScalePageLayoutView="0" workbookViewId="0" topLeftCell="A1">
      <selection activeCell="F15" sqref="F15"/>
    </sheetView>
  </sheetViews>
  <sheetFormatPr defaultColWidth="8.875" defaultRowHeight="12.75"/>
  <cols>
    <col min="1" max="1" width="5.75390625" style="0" customWidth="1"/>
    <col min="2" max="2" width="21.75390625" style="0" customWidth="1"/>
    <col min="3" max="3" width="10.75390625" style="0" customWidth="1"/>
    <col min="4" max="5" width="10.25390625" style="0" customWidth="1"/>
    <col min="6" max="6" width="10.75390625" style="0" customWidth="1"/>
    <col min="7" max="11" width="10.25390625" style="0" customWidth="1"/>
    <col min="12" max="12" width="10.75390625" style="4" customWidth="1"/>
    <col min="13" max="13" width="10.25390625" style="4" customWidth="1"/>
    <col min="14" max="14" width="10.25390625" style="0" customWidth="1"/>
    <col min="15" max="16" width="8.875" style="0" hidden="1" customWidth="1"/>
  </cols>
  <sheetData>
    <row r="1" ht="12.75">
      <c r="M1" s="5" t="s">
        <v>30</v>
      </c>
    </row>
    <row r="2" ht="12.75">
      <c r="M2" s="6" t="s">
        <v>31</v>
      </c>
    </row>
    <row r="3" spans="2:14" ht="12.75" customHeight="1">
      <c r="B3" s="126" t="s">
        <v>34</v>
      </c>
      <c r="C3" s="126"/>
      <c r="D3" s="126"/>
      <c r="E3" s="126"/>
      <c r="F3" s="126"/>
      <c r="G3" s="126"/>
      <c r="H3" s="126"/>
      <c r="I3" s="126"/>
      <c r="J3" s="126"/>
      <c r="K3" s="3"/>
      <c r="L3" s="3"/>
      <c r="M3" s="3"/>
      <c r="N3" s="3"/>
    </row>
    <row r="4" spans="2:14" ht="12.75" customHeight="1">
      <c r="B4" s="126" t="s">
        <v>38</v>
      </c>
      <c r="C4" s="126"/>
      <c r="D4" s="126"/>
      <c r="E4" s="126"/>
      <c r="F4" s="126"/>
      <c r="G4" s="126"/>
      <c r="H4" s="126"/>
      <c r="I4" s="126"/>
      <c r="J4" s="126"/>
      <c r="K4" s="3"/>
      <c r="L4" s="3"/>
      <c r="M4" s="3"/>
      <c r="N4" s="3"/>
    </row>
    <row r="5" ht="13.5" thickBot="1">
      <c r="A5" t="s">
        <v>23</v>
      </c>
    </row>
    <row r="6" spans="1:13" s="7" customFormat="1" ht="24.75" customHeight="1" thickBot="1">
      <c r="A6" s="8"/>
      <c r="B6" s="8"/>
      <c r="C6" s="127" t="s">
        <v>35</v>
      </c>
      <c r="D6" s="128"/>
      <c r="E6" s="129"/>
      <c r="F6" s="127" t="s">
        <v>39</v>
      </c>
      <c r="G6" s="128"/>
      <c r="H6" s="129"/>
      <c r="I6" s="127" t="s">
        <v>21</v>
      </c>
      <c r="J6" s="128"/>
      <c r="K6" s="128"/>
      <c r="L6" s="122" t="s">
        <v>33</v>
      </c>
      <c r="M6" s="123"/>
    </row>
    <row r="7" spans="1:13" s="7" customFormat="1" ht="51.75" thickBot="1">
      <c r="A7" s="9" t="s">
        <v>24</v>
      </c>
      <c r="B7" s="10" t="s">
        <v>11</v>
      </c>
      <c r="C7" s="11" t="s">
        <v>22</v>
      </c>
      <c r="D7" s="12" t="s">
        <v>26</v>
      </c>
      <c r="E7" s="13" t="s">
        <v>20</v>
      </c>
      <c r="F7" s="34" t="s">
        <v>22</v>
      </c>
      <c r="G7" s="12" t="s">
        <v>26</v>
      </c>
      <c r="H7" s="35" t="s">
        <v>20</v>
      </c>
      <c r="I7" s="49" t="s">
        <v>22</v>
      </c>
      <c r="J7" s="50" t="s">
        <v>26</v>
      </c>
      <c r="K7" s="10" t="s">
        <v>20</v>
      </c>
      <c r="L7" s="51" t="s">
        <v>36</v>
      </c>
      <c r="M7" s="52" t="s">
        <v>41</v>
      </c>
    </row>
    <row r="8" spans="1:13" s="7" customFormat="1" ht="12.75">
      <c r="A8" s="14" t="s">
        <v>0</v>
      </c>
      <c r="B8" s="15" t="s">
        <v>12</v>
      </c>
      <c r="C8" s="16">
        <v>3580.7</v>
      </c>
      <c r="D8" s="17">
        <v>1</v>
      </c>
      <c r="E8" s="18">
        <f>SUM(C8:D8)</f>
        <v>3581.7</v>
      </c>
      <c r="F8" s="36">
        <v>3338.5</v>
      </c>
      <c r="G8" s="37">
        <v>1</v>
      </c>
      <c r="H8" s="38">
        <f>SUM(F8:G8)</f>
        <v>3339.5</v>
      </c>
      <c r="I8" s="53">
        <f>F8/C8*100</f>
        <v>93.2359594492697</v>
      </c>
      <c r="J8" s="54">
        <f aca="true" t="shared" si="0" ref="J8:J22">G8/D8*100</f>
        <v>100</v>
      </c>
      <c r="K8" s="55">
        <f>H8/E8*100</f>
        <v>93.23784794929783</v>
      </c>
      <c r="L8" s="56">
        <f aca="true" t="shared" si="1" ref="L8:L17">E8/$E$22*100</f>
        <v>35.18784139584234</v>
      </c>
      <c r="M8" s="57">
        <f aca="true" t="shared" si="2" ref="M8:M17">H8/$H$22*100</f>
        <v>46.21185912959247</v>
      </c>
    </row>
    <row r="9" spans="1:13" s="7" customFormat="1" ht="12.75">
      <c r="A9" s="19" t="s">
        <v>10</v>
      </c>
      <c r="B9" s="20" t="s">
        <v>13</v>
      </c>
      <c r="C9" s="21"/>
      <c r="D9" s="22">
        <v>96.6</v>
      </c>
      <c r="E9" s="23">
        <f>SUM(C9:D9)</f>
        <v>96.6</v>
      </c>
      <c r="F9" s="39">
        <v>0</v>
      </c>
      <c r="G9" s="40" t="s">
        <v>40</v>
      </c>
      <c r="H9" s="41">
        <f>SUM(F9:G9)</f>
        <v>0</v>
      </c>
      <c r="I9" s="70" t="e">
        <f>F9/C9*100</f>
        <v>#DIV/0!</v>
      </c>
      <c r="J9" s="71" t="e">
        <f t="shared" si="0"/>
        <v>#VALUE!</v>
      </c>
      <c r="K9" s="59">
        <f aca="true" t="shared" si="3" ref="K9:K19">H9/E9*100</f>
        <v>0</v>
      </c>
      <c r="L9" s="60">
        <f>E9/$E$22*100</f>
        <v>0.9490313199984282</v>
      </c>
      <c r="M9" s="61">
        <f t="shared" si="2"/>
        <v>0</v>
      </c>
    </row>
    <row r="10" spans="1:13" s="7" customFormat="1" ht="22.5">
      <c r="A10" s="24" t="s">
        <v>1</v>
      </c>
      <c r="B10" s="25" t="s">
        <v>28</v>
      </c>
      <c r="C10" s="21">
        <v>116</v>
      </c>
      <c r="D10" s="22"/>
      <c r="E10" s="23">
        <f aca="true" t="shared" si="4" ref="E10:E19">SUM(C10:D10)</f>
        <v>116</v>
      </c>
      <c r="F10" s="39">
        <v>15</v>
      </c>
      <c r="G10" s="40">
        <v>0</v>
      </c>
      <c r="H10" s="41">
        <f aca="true" t="shared" si="5" ref="H10:H19">SUM(F10:G10)</f>
        <v>15</v>
      </c>
      <c r="I10" s="58">
        <f aca="true" t="shared" si="6" ref="I10:I19">F10/C10*100</f>
        <v>12.931034482758621</v>
      </c>
      <c r="J10" s="71" t="e">
        <f t="shared" si="0"/>
        <v>#DIV/0!</v>
      </c>
      <c r="K10" s="59">
        <f t="shared" si="3"/>
        <v>12.931034482758621</v>
      </c>
      <c r="L10" s="60">
        <f t="shared" si="1"/>
        <v>1.1396235312610525</v>
      </c>
      <c r="M10" s="61">
        <f>H10/$H$22*100</f>
        <v>0.20756936276205631</v>
      </c>
    </row>
    <row r="11" spans="1:13" s="7" customFormat="1" ht="12.75">
      <c r="A11" s="24" t="s">
        <v>2</v>
      </c>
      <c r="B11" s="20" t="s">
        <v>14</v>
      </c>
      <c r="C11" s="21">
        <v>1437.8</v>
      </c>
      <c r="D11" s="22"/>
      <c r="E11" s="23">
        <f t="shared" si="4"/>
        <v>1437.8</v>
      </c>
      <c r="F11" s="39">
        <v>720.2</v>
      </c>
      <c r="G11" s="40">
        <v>0</v>
      </c>
      <c r="H11" s="41">
        <f t="shared" si="5"/>
        <v>720.2</v>
      </c>
      <c r="I11" s="58">
        <f t="shared" si="6"/>
        <v>50.09041591320072</v>
      </c>
      <c r="J11" s="71" t="e">
        <f t="shared" si="0"/>
        <v>#DIV/0!</v>
      </c>
      <c r="K11" s="59">
        <f t="shared" si="3"/>
        <v>50.09041591320072</v>
      </c>
      <c r="L11" s="60">
        <f t="shared" si="1"/>
        <v>14.12543718316501</v>
      </c>
      <c r="M11" s="61">
        <f t="shared" si="2"/>
        <v>9.966097004082199</v>
      </c>
    </row>
    <row r="12" spans="1:13" s="7" customFormat="1" ht="12.75">
      <c r="A12" s="24" t="s">
        <v>3</v>
      </c>
      <c r="B12" s="20" t="s">
        <v>15</v>
      </c>
      <c r="C12" s="21">
        <v>3209.3</v>
      </c>
      <c r="D12" s="22"/>
      <c r="E12" s="23">
        <f t="shared" si="4"/>
        <v>3209.3</v>
      </c>
      <c r="F12" s="39">
        <v>1488.2</v>
      </c>
      <c r="G12" s="40">
        <v>0</v>
      </c>
      <c r="H12" s="41">
        <f t="shared" si="5"/>
        <v>1488.2</v>
      </c>
      <c r="I12" s="58">
        <f t="shared" si="6"/>
        <v>46.371482877886145</v>
      </c>
      <c r="J12" s="71" t="e">
        <f t="shared" si="0"/>
        <v>#DIV/0!</v>
      </c>
      <c r="K12" s="59">
        <f t="shared" si="3"/>
        <v>46.371482877886145</v>
      </c>
      <c r="L12" s="60">
        <f t="shared" si="1"/>
        <v>31.529256886862893</v>
      </c>
      <c r="M12" s="61">
        <f t="shared" si="2"/>
        <v>20.59364837749948</v>
      </c>
    </row>
    <row r="13" spans="1:13" s="7" customFormat="1" ht="12.75" hidden="1">
      <c r="A13" s="24" t="s">
        <v>4</v>
      </c>
      <c r="B13" s="20" t="s">
        <v>16</v>
      </c>
      <c r="C13" s="21"/>
      <c r="D13" s="22"/>
      <c r="E13" s="23">
        <f t="shared" si="4"/>
        <v>0</v>
      </c>
      <c r="F13" s="39"/>
      <c r="G13" s="40"/>
      <c r="H13" s="41">
        <f t="shared" si="5"/>
        <v>0</v>
      </c>
      <c r="I13" s="58" t="e">
        <f t="shared" si="6"/>
        <v>#DIV/0!</v>
      </c>
      <c r="J13" s="71" t="e">
        <f t="shared" si="0"/>
        <v>#DIV/0!</v>
      </c>
      <c r="K13" s="59" t="e">
        <f t="shared" si="3"/>
        <v>#DIV/0!</v>
      </c>
      <c r="L13" s="60">
        <f t="shared" si="1"/>
        <v>0</v>
      </c>
      <c r="M13" s="61">
        <f t="shared" si="2"/>
        <v>0</v>
      </c>
    </row>
    <row r="14" spans="1:13" s="7" customFormat="1" ht="12.75">
      <c r="A14" s="24" t="s">
        <v>5</v>
      </c>
      <c r="B14" s="20" t="s">
        <v>18</v>
      </c>
      <c r="C14" s="21">
        <v>2.1</v>
      </c>
      <c r="D14" s="22"/>
      <c r="E14" s="23">
        <f t="shared" si="4"/>
        <v>2.1</v>
      </c>
      <c r="F14" s="39">
        <v>1.3</v>
      </c>
      <c r="G14" s="40">
        <v>0</v>
      </c>
      <c r="H14" s="41">
        <f t="shared" si="5"/>
        <v>1.3</v>
      </c>
      <c r="I14" s="58">
        <f t="shared" si="6"/>
        <v>61.904761904761905</v>
      </c>
      <c r="J14" s="71" t="e">
        <f t="shared" si="0"/>
        <v>#DIV/0!</v>
      </c>
      <c r="K14" s="59">
        <f t="shared" si="3"/>
        <v>61.904761904761905</v>
      </c>
      <c r="L14" s="60">
        <f t="shared" si="1"/>
        <v>0.020631115652139743</v>
      </c>
      <c r="M14" s="61">
        <f t="shared" si="2"/>
        <v>0.01798934477271155</v>
      </c>
    </row>
    <row r="15" spans="1:13" s="7" customFormat="1" ht="12.75">
      <c r="A15" s="24" t="s">
        <v>6</v>
      </c>
      <c r="B15" s="20" t="s">
        <v>17</v>
      </c>
      <c r="C15" s="21">
        <v>1677.5</v>
      </c>
      <c r="D15" s="22"/>
      <c r="E15" s="23">
        <f t="shared" si="4"/>
        <v>1677.5</v>
      </c>
      <c r="F15" s="39">
        <v>1604.5</v>
      </c>
      <c r="G15" s="40">
        <v>0</v>
      </c>
      <c r="H15" s="41">
        <f t="shared" si="5"/>
        <v>1604.5</v>
      </c>
      <c r="I15" s="58">
        <f t="shared" si="6"/>
        <v>95.64828614008943</v>
      </c>
      <c r="J15" s="71" t="e">
        <f t="shared" si="0"/>
        <v>#DIV/0!</v>
      </c>
      <c r="K15" s="59">
        <f t="shared" si="3"/>
        <v>95.64828614008943</v>
      </c>
      <c r="L15" s="60">
        <f t="shared" si="1"/>
        <v>16.48033166974496</v>
      </c>
      <c r="M15" s="61">
        <f t="shared" si="2"/>
        <v>22.20300283678129</v>
      </c>
    </row>
    <row r="16" spans="1:13" s="7" customFormat="1" ht="12.75" hidden="1">
      <c r="A16" s="24" t="s">
        <v>7</v>
      </c>
      <c r="B16" s="20" t="s">
        <v>25</v>
      </c>
      <c r="C16" s="21"/>
      <c r="D16" s="22"/>
      <c r="E16" s="23">
        <f t="shared" si="4"/>
        <v>0</v>
      </c>
      <c r="F16" s="39"/>
      <c r="G16" s="40"/>
      <c r="H16" s="41">
        <f t="shared" si="5"/>
        <v>0</v>
      </c>
      <c r="I16" s="58" t="e">
        <f t="shared" si="6"/>
        <v>#DIV/0!</v>
      </c>
      <c r="J16" s="71" t="e">
        <f t="shared" si="0"/>
        <v>#DIV/0!</v>
      </c>
      <c r="K16" s="59" t="e">
        <f t="shared" si="3"/>
        <v>#DIV/0!</v>
      </c>
      <c r="L16" s="60">
        <f t="shared" si="1"/>
        <v>0</v>
      </c>
      <c r="M16" s="61">
        <f t="shared" si="2"/>
        <v>0</v>
      </c>
    </row>
    <row r="17" spans="1:13" s="7" customFormat="1" ht="12.75">
      <c r="A17" s="24" t="s">
        <v>8</v>
      </c>
      <c r="B17" s="20" t="s">
        <v>19</v>
      </c>
      <c r="C17" s="21">
        <v>56.8</v>
      </c>
      <c r="D17" s="22"/>
      <c r="E17" s="23">
        <f t="shared" si="4"/>
        <v>56.8</v>
      </c>
      <c r="F17" s="39">
        <v>56.8</v>
      </c>
      <c r="G17" s="40">
        <v>0</v>
      </c>
      <c r="H17" s="41">
        <f t="shared" si="5"/>
        <v>56.8</v>
      </c>
      <c r="I17" s="58">
        <f t="shared" si="6"/>
        <v>100</v>
      </c>
      <c r="J17" s="71" t="e">
        <f t="shared" si="0"/>
        <v>#DIV/0!</v>
      </c>
      <c r="K17" s="59">
        <f t="shared" si="3"/>
        <v>100</v>
      </c>
      <c r="L17" s="60">
        <f t="shared" si="1"/>
        <v>0.5580225566864464</v>
      </c>
      <c r="M17" s="61">
        <f t="shared" si="2"/>
        <v>0.7859959869923199</v>
      </c>
    </row>
    <row r="18" spans="1:13" s="7" customFormat="1" ht="12.75" hidden="1">
      <c r="A18" s="24">
        <v>1101</v>
      </c>
      <c r="B18" s="20" t="s">
        <v>29</v>
      </c>
      <c r="C18" s="21"/>
      <c r="D18" s="22"/>
      <c r="E18" s="23">
        <f>SUM(C18:D18)</f>
        <v>0</v>
      </c>
      <c r="F18" s="39"/>
      <c r="G18" s="40"/>
      <c r="H18" s="41">
        <f>SUM(F18:G18)</f>
        <v>0</v>
      </c>
      <c r="I18" s="58" t="e">
        <f t="shared" si="6"/>
        <v>#DIV/0!</v>
      </c>
      <c r="J18" s="71" t="e">
        <f t="shared" si="0"/>
        <v>#DIV/0!</v>
      </c>
      <c r="K18" s="59" t="e">
        <f t="shared" si="3"/>
        <v>#DIV/0!</v>
      </c>
      <c r="L18" s="60">
        <f>E18/$E$22*100</f>
        <v>0</v>
      </c>
      <c r="M18" s="61">
        <f>H18/$H$22*100</f>
        <v>0</v>
      </c>
    </row>
    <row r="19" spans="1:13" s="7" customFormat="1" ht="13.5" thickBot="1">
      <c r="A19" s="24">
        <v>1300</v>
      </c>
      <c r="B19" s="25" t="s">
        <v>27</v>
      </c>
      <c r="C19" s="26">
        <v>1</v>
      </c>
      <c r="D19" s="27"/>
      <c r="E19" s="28">
        <f t="shared" si="4"/>
        <v>1</v>
      </c>
      <c r="F19" s="42">
        <v>1</v>
      </c>
      <c r="G19" s="43">
        <v>0</v>
      </c>
      <c r="H19" s="44">
        <f t="shared" si="5"/>
        <v>1</v>
      </c>
      <c r="I19" s="58">
        <f t="shared" si="6"/>
        <v>100</v>
      </c>
      <c r="J19" s="72" t="e">
        <f t="shared" si="0"/>
        <v>#DIV/0!</v>
      </c>
      <c r="K19" s="63">
        <f t="shared" si="3"/>
        <v>100</v>
      </c>
      <c r="L19" s="60">
        <f>E19/$E$22*100</f>
        <v>0.00982434078673321</v>
      </c>
      <c r="M19" s="61">
        <f>H19/$H$22*100</f>
        <v>0.013837957517470422</v>
      </c>
    </row>
    <row r="20" spans="1:13" s="7" customFormat="1" ht="13.5" hidden="1" thickBot="1">
      <c r="A20" s="29"/>
      <c r="B20" s="29"/>
      <c r="C20" s="30"/>
      <c r="D20" s="30"/>
      <c r="E20" s="30"/>
      <c r="F20" s="45"/>
      <c r="G20" s="45"/>
      <c r="H20" s="45"/>
      <c r="I20" s="45"/>
      <c r="J20" s="62" t="e">
        <f t="shared" si="0"/>
        <v>#DIV/0!</v>
      </c>
      <c r="K20" s="45"/>
      <c r="L20" s="60">
        <f>E20/$E$22*100</f>
        <v>0</v>
      </c>
      <c r="M20" s="61">
        <f>H20/$H$22*100</f>
        <v>0</v>
      </c>
    </row>
    <row r="21" spans="1:13" s="7" customFormat="1" ht="13.5" hidden="1" thickBot="1">
      <c r="A21" s="29"/>
      <c r="B21" s="29"/>
      <c r="C21" s="30"/>
      <c r="D21" s="30"/>
      <c r="E21" s="30"/>
      <c r="F21" s="45"/>
      <c r="G21" s="45"/>
      <c r="H21" s="45"/>
      <c r="I21" s="45"/>
      <c r="J21" s="62" t="e">
        <f t="shared" si="0"/>
        <v>#DIV/0!</v>
      </c>
      <c r="K21" s="45"/>
      <c r="L21" s="64">
        <f>E21/$E$22*100</f>
        <v>0</v>
      </c>
      <c r="M21" s="65">
        <f>H21/$H$22*100</f>
        <v>0</v>
      </c>
    </row>
    <row r="22" spans="1:13" s="7" customFormat="1" ht="13.5" thickBot="1">
      <c r="A22" s="124" t="s">
        <v>9</v>
      </c>
      <c r="B22" s="125"/>
      <c r="C22" s="31">
        <f aca="true" t="shared" si="7" ref="C22:H22">SUM(C8:C19)</f>
        <v>10081.199999999999</v>
      </c>
      <c r="D22" s="32">
        <f t="shared" si="7"/>
        <v>97.6</v>
      </c>
      <c r="E22" s="33">
        <f t="shared" si="7"/>
        <v>10178.8</v>
      </c>
      <c r="F22" s="46">
        <f t="shared" si="7"/>
        <v>7225.5</v>
      </c>
      <c r="G22" s="47">
        <f t="shared" si="7"/>
        <v>1</v>
      </c>
      <c r="H22" s="48">
        <f t="shared" si="7"/>
        <v>7226.5</v>
      </c>
      <c r="I22" s="66">
        <f>F22/C22*100</f>
        <v>71.67301511724796</v>
      </c>
      <c r="J22" s="62">
        <f t="shared" si="0"/>
        <v>1.0245901639344264</v>
      </c>
      <c r="K22" s="67">
        <f>H22/E22*100</f>
        <v>70.99559869532754</v>
      </c>
      <c r="L22" s="68">
        <f>E22/$E$22*100</f>
        <v>100</v>
      </c>
      <c r="M22" s="69">
        <f>H22/$H$22*100</f>
        <v>100</v>
      </c>
    </row>
    <row r="35" spans="1:5" ht="12.75">
      <c r="A35" s="1"/>
      <c r="B35" s="1"/>
      <c r="C35" s="2"/>
      <c r="D35" s="2"/>
      <c r="E35" s="2"/>
    </row>
    <row r="36" spans="1:5" ht="12.75">
      <c r="A36" s="1"/>
      <c r="B36" s="1"/>
      <c r="C36" s="2"/>
      <c r="D36" s="2"/>
      <c r="E36" s="2"/>
    </row>
  </sheetData>
  <sheetProtection/>
  <mergeCells count="7">
    <mergeCell ref="L6:M6"/>
    <mergeCell ref="A22:B22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7480314960629921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11" width="10.25390625" style="0" customWidth="1"/>
    <col min="12" max="13" width="9.125" style="4" customWidth="1"/>
  </cols>
  <sheetData>
    <row r="1" spans="1:13" s="7" customFormat="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3"/>
      <c r="M1" s="84" t="s">
        <v>32</v>
      </c>
    </row>
    <row r="2" spans="1:13" s="7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3"/>
      <c r="M2" s="6" t="s">
        <v>31</v>
      </c>
    </row>
    <row r="3" spans="1:13" s="7" customFormat="1" ht="12.75">
      <c r="A3" s="85"/>
      <c r="B3" s="134" t="s">
        <v>34</v>
      </c>
      <c r="C3" s="134"/>
      <c r="D3" s="134"/>
      <c r="E3" s="134"/>
      <c r="F3" s="134"/>
      <c r="G3" s="134"/>
      <c r="H3" s="134"/>
      <c r="I3" s="134"/>
      <c r="J3" s="134"/>
      <c r="K3" s="86"/>
      <c r="L3" s="87"/>
      <c r="M3" s="87"/>
    </row>
    <row r="4" spans="1:13" s="7" customFormat="1" ht="12.75">
      <c r="A4" s="85"/>
      <c r="B4" s="134" t="s">
        <v>42</v>
      </c>
      <c r="C4" s="134"/>
      <c r="D4" s="134"/>
      <c r="E4" s="134"/>
      <c r="F4" s="134"/>
      <c r="G4" s="134"/>
      <c r="H4" s="134"/>
      <c r="I4" s="134"/>
      <c r="J4" s="134"/>
      <c r="K4" s="86"/>
      <c r="L4" s="87"/>
      <c r="M4" s="87"/>
    </row>
    <row r="5" spans="1:13" s="7" customFormat="1" ht="13.5" thickBot="1">
      <c r="A5" s="85" t="s">
        <v>23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7"/>
      <c r="M5" s="87"/>
    </row>
    <row r="6" spans="1:13" s="7" customFormat="1" ht="24.75" customHeight="1" thickBot="1">
      <c r="A6" s="85"/>
      <c r="B6" s="85"/>
      <c r="C6" s="135" t="s">
        <v>35</v>
      </c>
      <c r="D6" s="136"/>
      <c r="E6" s="137"/>
      <c r="F6" s="138" t="s">
        <v>39</v>
      </c>
      <c r="G6" s="139"/>
      <c r="H6" s="140"/>
      <c r="I6" s="135" t="s">
        <v>21</v>
      </c>
      <c r="J6" s="136"/>
      <c r="K6" s="136"/>
      <c r="L6" s="130" t="s">
        <v>33</v>
      </c>
      <c r="M6" s="131"/>
    </row>
    <row r="7" spans="1:13" s="7" customFormat="1" ht="51.75" thickBot="1">
      <c r="A7" s="88" t="s">
        <v>24</v>
      </c>
      <c r="B7" s="89" t="s">
        <v>11</v>
      </c>
      <c r="C7" s="90" t="s">
        <v>22</v>
      </c>
      <c r="D7" s="91" t="s">
        <v>26</v>
      </c>
      <c r="E7" s="89" t="s">
        <v>20</v>
      </c>
      <c r="F7" s="92" t="s">
        <v>22</v>
      </c>
      <c r="G7" s="91" t="s">
        <v>26</v>
      </c>
      <c r="H7" s="89" t="s">
        <v>20</v>
      </c>
      <c r="I7" s="93" t="s">
        <v>22</v>
      </c>
      <c r="J7" s="94" t="s">
        <v>26</v>
      </c>
      <c r="K7" s="95" t="s">
        <v>20</v>
      </c>
      <c r="L7" s="96" t="s">
        <v>36</v>
      </c>
      <c r="M7" s="97" t="s">
        <v>41</v>
      </c>
    </row>
    <row r="8" spans="1:13" s="7" customFormat="1" ht="12.75">
      <c r="A8" s="98" t="s">
        <v>0</v>
      </c>
      <c r="B8" s="15" t="s">
        <v>37</v>
      </c>
      <c r="C8" s="73">
        <v>3245</v>
      </c>
      <c r="D8" s="17">
        <v>1</v>
      </c>
      <c r="E8" s="18">
        <f>SUM(C8:D8)</f>
        <v>3246</v>
      </c>
      <c r="F8" s="73">
        <f>3341.5-3</f>
        <v>3338.5</v>
      </c>
      <c r="G8" s="17">
        <v>1</v>
      </c>
      <c r="H8" s="74">
        <f>SUM(F8:G8)</f>
        <v>3339.5</v>
      </c>
      <c r="I8" s="99">
        <f aca="true" t="shared" si="0" ref="I8:K9">F8/C8*100</f>
        <v>102.8813559322034</v>
      </c>
      <c r="J8" s="100">
        <f t="shared" si="0"/>
        <v>100</v>
      </c>
      <c r="K8" s="101">
        <f t="shared" si="0"/>
        <v>102.88046826863832</v>
      </c>
      <c r="L8" s="102">
        <f aca="true" t="shared" si="1" ref="L8:L21">E8/$E$21*100</f>
        <v>46.84658680906335</v>
      </c>
      <c r="M8" s="103">
        <f aca="true" t="shared" si="2" ref="M8:M21">H8/$H$21*100</f>
        <v>46.21185912959247</v>
      </c>
    </row>
    <row r="9" spans="1:13" s="7" customFormat="1" ht="12.75">
      <c r="A9" s="19" t="s">
        <v>10</v>
      </c>
      <c r="B9" s="20" t="s">
        <v>13</v>
      </c>
      <c r="C9" s="75">
        <v>0</v>
      </c>
      <c r="D9" s="22">
        <v>110.7</v>
      </c>
      <c r="E9" s="23">
        <f>SUM(C9:D9)</f>
        <v>110.7</v>
      </c>
      <c r="F9" s="75">
        <v>0</v>
      </c>
      <c r="G9" s="22" t="s">
        <v>40</v>
      </c>
      <c r="H9" s="76">
        <f>SUM(F9:G9)</f>
        <v>0</v>
      </c>
      <c r="I9" s="119" t="e">
        <f t="shared" si="0"/>
        <v>#DIV/0!</v>
      </c>
      <c r="J9" s="71" t="e">
        <f t="shared" si="0"/>
        <v>#VALUE!</v>
      </c>
      <c r="K9" s="101">
        <f t="shared" si="0"/>
        <v>0</v>
      </c>
      <c r="L9" s="104">
        <f t="shared" si="1"/>
        <v>1.5976331360946745</v>
      </c>
      <c r="M9" s="105">
        <f t="shared" si="2"/>
        <v>0</v>
      </c>
    </row>
    <row r="10" spans="1:13" s="7" customFormat="1" ht="22.5">
      <c r="A10" s="24" t="s">
        <v>1</v>
      </c>
      <c r="B10" s="25" t="s">
        <v>28</v>
      </c>
      <c r="C10" s="75">
        <v>32</v>
      </c>
      <c r="D10" s="22">
        <v>0</v>
      </c>
      <c r="E10" s="23">
        <f aca="true" t="shared" si="3" ref="E10:E18">SUM(C10:D10)</f>
        <v>32</v>
      </c>
      <c r="F10" s="75">
        <v>15</v>
      </c>
      <c r="G10" s="22">
        <v>0</v>
      </c>
      <c r="H10" s="76">
        <f>SUM(F10:G10)</f>
        <v>15</v>
      </c>
      <c r="I10" s="106">
        <f aca="true" t="shared" si="4" ref="I10:I18">F10/C10*100</f>
        <v>46.875</v>
      </c>
      <c r="J10" s="120" t="e">
        <f aca="true" t="shared" si="5" ref="J10:J21">G10/D10*100</f>
        <v>#DIV/0!</v>
      </c>
      <c r="K10" s="107">
        <f aca="true" t="shared" si="6" ref="K10:K18">H10/E10*100</f>
        <v>46.875</v>
      </c>
      <c r="L10" s="104">
        <f>E10/$E$21*100</f>
        <v>0.4618271034781353</v>
      </c>
      <c r="M10" s="105">
        <f t="shared" si="2"/>
        <v>0.20756936276205631</v>
      </c>
    </row>
    <row r="11" spans="1:13" s="7" customFormat="1" ht="12.75">
      <c r="A11" s="24" t="s">
        <v>2</v>
      </c>
      <c r="B11" s="20" t="s">
        <v>14</v>
      </c>
      <c r="C11" s="75">
        <v>1062</v>
      </c>
      <c r="D11" s="22">
        <v>0</v>
      </c>
      <c r="E11" s="23">
        <f t="shared" si="3"/>
        <v>1062</v>
      </c>
      <c r="F11" s="75">
        <v>720.2</v>
      </c>
      <c r="G11" s="22">
        <v>0</v>
      </c>
      <c r="H11" s="76">
        <f>SUM(F11:G11)</f>
        <v>720.2</v>
      </c>
      <c r="I11" s="106">
        <f t="shared" si="4"/>
        <v>67.81544256120527</v>
      </c>
      <c r="J11" s="120" t="e">
        <f t="shared" si="5"/>
        <v>#DIV/0!</v>
      </c>
      <c r="K11" s="107">
        <f t="shared" si="6"/>
        <v>67.81544256120527</v>
      </c>
      <c r="L11" s="104">
        <f t="shared" si="1"/>
        <v>15.326886996680617</v>
      </c>
      <c r="M11" s="105">
        <f t="shared" si="2"/>
        <v>9.966097004082199</v>
      </c>
    </row>
    <row r="12" spans="1:13" s="7" customFormat="1" ht="12.75">
      <c r="A12" s="24" t="s">
        <v>3</v>
      </c>
      <c r="B12" s="20" t="s">
        <v>15</v>
      </c>
      <c r="C12" s="75">
        <v>1097.3</v>
      </c>
      <c r="D12" s="22">
        <v>0</v>
      </c>
      <c r="E12" s="23">
        <f t="shared" si="3"/>
        <v>1097.3</v>
      </c>
      <c r="F12" s="75">
        <v>1488.2</v>
      </c>
      <c r="G12" s="22">
        <v>0</v>
      </c>
      <c r="H12" s="76">
        <f>SUM(F12:G12)</f>
        <v>1488.2</v>
      </c>
      <c r="I12" s="106">
        <f t="shared" si="4"/>
        <v>135.62380388225645</v>
      </c>
      <c r="J12" s="120" t="e">
        <f t="shared" si="5"/>
        <v>#DIV/0!</v>
      </c>
      <c r="K12" s="107">
        <f t="shared" si="6"/>
        <v>135.62380388225645</v>
      </c>
      <c r="L12" s="104">
        <f t="shared" si="1"/>
        <v>15.836340020204934</v>
      </c>
      <c r="M12" s="105">
        <f t="shared" si="2"/>
        <v>20.59364837749948</v>
      </c>
    </row>
    <row r="13" spans="1:13" s="7" customFormat="1" ht="12.75" customHeight="1" hidden="1">
      <c r="A13" s="24" t="s">
        <v>4</v>
      </c>
      <c r="B13" s="20" t="s">
        <v>16</v>
      </c>
      <c r="C13" s="75"/>
      <c r="D13" s="22"/>
      <c r="E13" s="23">
        <f t="shared" si="3"/>
        <v>0</v>
      </c>
      <c r="F13" s="75"/>
      <c r="G13" s="22"/>
      <c r="H13" s="23">
        <f aca="true" t="shared" si="7" ref="H13:H18">SUM(F13:G13)</f>
        <v>0</v>
      </c>
      <c r="I13" s="106" t="e">
        <f t="shared" si="4"/>
        <v>#DIV/0!</v>
      </c>
      <c r="J13" s="120" t="e">
        <f t="shared" si="5"/>
        <v>#DIV/0!</v>
      </c>
      <c r="K13" s="107" t="e">
        <f t="shared" si="6"/>
        <v>#DIV/0!</v>
      </c>
      <c r="L13" s="104">
        <f t="shared" si="1"/>
        <v>0</v>
      </c>
      <c r="M13" s="105">
        <f t="shared" si="2"/>
        <v>0</v>
      </c>
    </row>
    <row r="14" spans="1:13" s="7" customFormat="1" ht="12.75">
      <c r="A14" s="24" t="s">
        <v>5</v>
      </c>
      <c r="B14" s="20" t="s">
        <v>18</v>
      </c>
      <c r="C14" s="75">
        <v>2.1</v>
      </c>
      <c r="D14" s="22">
        <v>0</v>
      </c>
      <c r="E14" s="23">
        <f t="shared" si="3"/>
        <v>2.1</v>
      </c>
      <c r="F14" s="75">
        <v>1.3</v>
      </c>
      <c r="G14" s="22">
        <v>0</v>
      </c>
      <c r="H14" s="76">
        <f t="shared" si="7"/>
        <v>1.3</v>
      </c>
      <c r="I14" s="106">
        <f t="shared" si="4"/>
        <v>61.904761904761905</v>
      </c>
      <c r="J14" s="120" t="e">
        <f t="shared" si="5"/>
        <v>#DIV/0!</v>
      </c>
      <c r="K14" s="107">
        <f t="shared" si="6"/>
        <v>61.904761904761905</v>
      </c>
      <c r="L14" s="104">
        <f t="shared" si="1"/>
        <v>0.03030740366575263</v>
      </c>
      <c r="M14" s="105">
        <f t="shared" si="2"/>
        <v>0.01798934477271155</v>
      </c>
    </row>
    <row r="15" spans="1:13" s="7" customFormat="1" ht="12.75">
      <c r="A15" s="24" t="s">
        <v>6</v>
      </c>
      <c r="B15" s="20" t="s">
        <v>17</v>
      </c>
      <c r="C15" s="75">
        <v>1321.1</v>
      </c>
      <c r="D15" s="22">
        <v>0</v>
      </c>
      <c r="E15" s="23">
        <f t="shared" si="3"/>
        <v>1321.1</v>
      </c>
      <c r="F15" s="75">
        <v>1604.5</v>
      </c>
      <c r="G15" s="22">
        <v>0</v>
      </c>
      <c r="H15" s="76">
        <f t="shared" si="7"/>
        <v>1604.5</v>
      </c>
      <c r="I15" s="106">
        <f t="shared" si="4"/>
        <v>121.45182045265311</v>
      </c>
      <c r="J15" s="120" t="e">
        <f t="shared" si="5"/>
        <v>#DIV/0!</v>
      </c>
      <c r="K15" s="107">
        <f t="shared" si="6"/>
        <v>121.45182045265311</v>
      </c>
      <c r="L15" s="104">
        <f t="shared" si="1"/>
        <v>19.066243325155142</v>
      </c>
      <c r="M15" s="105">
        <f>H15/$H$21*100</f>
        <v>22.20300283678129</v>
      </c>
    </row>
    <row r="16" spans="1:13" s="7" customFormat="1" ht="12.75" customHeight="1" hidden="1">
      <c r="A16" s="24" t="s">
        <v>7</v>
      </c>
      <c r="B16" s="20" t="s">
        <v>25</v>
      </c>
      <c r="C16" s="75"/>
      <c r="D16" s="22"/>
      <c r="E16" s="23">
        <f t="shared" si="3"/>
        <v>0</v>
      </c>
      <c r="F16" s="75"/>
      <c r="G16" s="22"/>
      <c r="H16" s="23">
        <f t="shared" si="7"/>
        <v>0</v>
      </c>
      <c r="I16" s="106" t="e">
        <f t="shared" si="4"/>
        <v>#DIV/0!</v>
      </c>
      <c r="J16" s="120" t="e">
        <f t="shared" si="5"/>
        <v>#DIV/0!</v>
      </c>
      <c r="K16" s="107" t="e">
        <f t="shared" si="6"/>
        <v>#DIV/0!</v>
      </c>
      <c r="L16" s="104">
        <f t="shared" si="1"/>
        <v>0</v>
      </c>
      <c r="M16" s="105">
        <f t="shared" si="2"/>
        <v>0</v>
      </c>
    </row>
    <row r="17" spans="1:13" s="7" customFormat="1" ht="12.75">
      <c r="A17" s="24" t="s">
        <v>8</v>
      </c>
      <c r="B17" s="20" t="s">
        <v>19</v>
      </c>
      <c r="C17" s="75">
        <v>56.8</v>
      </c>
      <c r="D17" s="22">
        <v>0</v>
      </c>
      <c r="E17" s="23">
        <f t="shared" si="3"/>
        <v>56.8</v>
      </c>
      <c r="F17" s="75">
        <v>56.8</v>
      </c>
      <c r="G17" s="22">
        <v>0</v>
      </c>
      <c r="H17" s="76">
        <f t="shared" si="7"/>
        <v>56.8</v>
      </c>
      <c r="I17" s="106">
        <f t="shared" si="4"/>
        <v>100</v>
      </c>
      <c r="J17" s="120" t="e">
        <f t="shared" si="5"/>
        <v>#DIV/0!</v>
      </c>
      <c r="K17" s="107">
        <f t="shared" si="6"/>
        <v>100</v>
      </c>
      <c r="L17" s="104">
        <f t="shared" si="1"/>
        <v>0.8197431086736903</v>
      </c>
      <c r="M17" s="105">
        <f t="shared" si="2"/>
        <v>0.7859959869923199</v>
      </c>
    </row>
    <row r="18" spans="1:13" s="7" customFormat="1" ht="13.5" thickBot="1">
      <c r="A18" s="24">
        <v>1300</v>
      </c>
      <c r="B18" s="20" t="s">
        <v>27</v>
      </c>
      <c r="C18" s="75">
        <v>1</v>
      </c>
      <c r="D18" s="22">
        <v>0</v>
      </c>
      <c r="E18" s="77">
        <f t="shared" si="3"/>
        <v>1</v>
      </c>
      <c r="F18" s="75">
        <v>1</v>
      </c>
      <c r="G18" s="22">
        <v>0</v>
      </c>
      <c r="H18" s="77">
        <f t="shared" si="7"/>
        <v>1</v>
      </c>
      <c r="I18" s="108">
        <f t="shared" si="4"/>
        <v>100</v>
      </c>
      <c r="J18" s="121" t="e">
        <f t="shared" si="5"/>
        <v>#DIV/0!</v>
      </c>
      <c r="K18" s="109">
        <f t="shared" si="6"/>
        <v>100</v>
      </c>
      <c r="L18" s="104">
        <f t="shared" si="1"/>
        <v>0.014432096983691729</v>
      </c>
      <c r="M18" s="105">
        <f t="shared" si="2"/>
        <v>0.013837957517470422</v>
      </c>
    </row>
    <row r="19" spans="1:13" s="7" customFormat="1" ht="13.5" customHeight="1" hidden="1" thickBot="1">
      <c r="A19" s="29"/>
      <c r="B19" s="29"/>
      <c r="C19" s="78">
        <v>1</v>
      </c>
      <c r="D19" s="79"/>
      <c r="E19" s="30"/>
      <c r="F19" s="78">
        <v>1</v>
      </c>
      <c r="G19" s="79"/>
      <c r="H19" s="30"/>
      <c r="I19" s="30"/>
      <c r="J19" s="110" t="e">
        <f t="shared" si="5"/>
        <v>#DIV/0!</v>
      </c>
      <c r="K19" s="30"/>
      <c r="L19" s="104">
        <f t="shared" si="1"/>
        <v>0</v>
      </c>
      <c r="M19" s="105">
        <f t="shared" si="2"/>
        <v>0</v>
      </c>
    </row>
    <row r="20" spans="1:13" s="7" customFormat="1" ht="13.5" customHeight="1" hidden="1" thickBot="1">
      <c r="A20" s="29"/>
      <c r="B20" s="29"/>
      <c r="C20" s="30"/>
      <c r="D20" s="30"/>
      <c r="E20" s="30"/>
      <c r="F20" s="30"/>
      <c r="G20" s="30"/>
      <c r="H20" s="30"/>
      <c r="I20" s="30"/>
      <c r="J20" s="111" t="e">
        <f t="shared" si="5"/>
        <v>#DIV/0!</v>
      </c>
      <c r="K20" s="30"/>
      <c r="L20" s="112">
        <f t="shared" si="1"/>
        <v>0</v>
      </c>
      <c r="M20" s="113">
        <f t="shared" si="2"/>
        <v>0</v>
      </c>
    </row>
    <row r="21" spans="1:13" s="7" customFormat="1" ht="13.5" thickBot="1">
      <c r="A21" s="132" t="s">
        <v>9</v>
      </c>
      <c r="B21" s="133"/>
      <c r="C21" s="80">
        <f aca="true" t="shared" si="8" ref="C21:H21">SUM(C8:C18)</f>
        <v>6817.3</v>
      </c>
      <c r="D21" s="81">
        <f t="shared" si="8"/>
        <v>111.7</v>
      </c>
      <c r="E21" s="82">
        <f t="shared" si="8"/>
        <v>6929.000000000001</v>
      </c>
      <c r="F21" s="80">
        <f t="shared" si="8"/>
        <v>7225.5</v>
      </c>
      <c r="G21" s="81">
        <f t="shared" si="8"/>
        <v>1</v>
      </c>
      <c r="H21" s="82">
        <f t="shared" si="8"/>
        <v>7226.5</v>
      </c>
      <c r="I21" s="114">
        <f>F21/C21*100</f>
        <v>105.98770774353483</v>
      </c>
      <c r="J21" s="115">
        <f t="shared" si="5"/>
        <v>0.8952551477170994</v>
      </c>
      <c r="K21" s="116">
        <f>H21/E21*100</f>
        <v>104.29354885264827</v>
      </c>
      <c r="L21" s="117">
        <f t="shared" si="1"/>
        <v>100</v>
      </c>
      <c r="M21" s="118">
        <f t="shared" si="2"/>
        <v>100</v>
      </c>
    </row>
    <row r="34" spans="1:4" ht="12.75">
      <c r="A34" s="1"/>
      <c r="B34" s="1"/>
      <c r="C34" s="2"/>
      <c r="D34" s="2"/>
    </row>
    <row r="35" spans="1:4" ht="12.75">
      <c r="A35" s="1"/>
      <c r="B35" s="1"/>
      <c r="C35" s="2"/>
      <c r="D35" s="2"/>
    </row>
  </sheetData>
  <sheetProtection/>
  <mergeCells count="7">
    <mergeCell ref="L6:M6"/>
    <mergeCell ref="A21:B21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Матюшева</cp:lastModifiedBy>
  <cp:lastPrinted>2015-11-04T10:49:17Z</cp:lastPrinted>
  <dcterms:created xsi:type="dcterms:W3CDTF">2006-11-15T13:48:52Z</dcterms:created>
  <dcterms:modified xsi:type="dcterms:W3CDTF">2016-12-09T12:46:27Z</dcterms:modified>
  <cp:category/>
  <cp:version/>
  <cp:contentType/>
  <cp:contentStatus/>
</cp:coreProperties>
</file>