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прилож.2.1" sheetId="1" r:id="rId1"/>
  </sheets>
  <definedNames/>
  <calcPr fullCalcOnLoad="1"/>
</workbook>
</file>

<file path=xl/sharedStrings.xml><?xml version="1.0" encoding="utf-8"?>
<sst xmlns="http://schemas.openxmlformats.org/spreadsheetml/2006/main" count="86" uniqueCount="83">
  <si>
    <t xml:space="preserve">                                                                          к решению совета депутатов</t>
  </si>
  <si>
    <t xml:space="preserve">                                                                          муниципального образования</t>
  </si>
  <si>
    <t xml:space="preserve">                                                                          Черновское сельское поселение</t>
  </si>
  <si>
    <t xml:space="preserve">                                                                          Сланцевского муниципального района</t>
  </si>
  <si>
    <t xml:space="preserve">                                                                          Ленинградской области</t>
  </si>
  <si>
    <t xml:space="preserve">Доходы бюджета муниципального образования Черновское сельское поселение </t>
  </si>
  <si>
    <t>Код бюджетной классификации</t>
  </si>
  <si>
    <t xml:space="preserve">           Источники доходов</t>
  </si>
  <si>
    <t>Сумма (тыс.руб.)</t>
  </si>
  <si>
    <t xml:space="preserve"> 1 00 00000 00 0000 000 </t>
  </si>
  <si>
    <t>Налоговые и неналоговые доходы</t>
  </si>
  <si>
    <t xml:space="preserve"> 1 01 00000 00 0000 000  </t>
  </si>
  <si>
    <t xml:space="preserve"> Налоги на прибыль, доходы</t>
  </si>
  <si>
    <t xml:space="preserve"> 1 01 02000 01 0000 110 </t>
  </si>
  <si>
    <t xml:space="preserve"> Налог на доходы физических лиц                     </t>
  </si>
  <si>
    <t xml:space="preserve"> 1 03 00000 00 0000 000</t>
  </si>
  <si>
    <t>Налоги на товары (работы, услуги), реализуемые на территории Российской Федерации</t>
  </si>
  <si>
    <t xml:space="preserve"> 1 03 02000 01 0000 110</t>
  </si>
  <si>
    <t>Акцизы по подакцизным товарам (продукции), производимым на территории Российской Федерации</t>
  </si>
  <si>
    <t xml:space="preserve"> 1 06 00000 00 0000 000  </t>
  </si>
  <si>
    <t xml:space="preserve"> Налоги на имущество </t>
  </si>
  <si>
    <t xml:space="preserve"> 1 06 01000 00 0000 110</t>
  </si>
  <si>
    <t xml:space="preserve"> Налог на имущество физических лиц</t>
  </si>
  <si>
    <t xml:space="preserve"> 1 06 06000 00 0000 110</t>
  </si>
  <si>
    <t xml:space="preserve"> Земельный налог</t>
  </si>
  <si>
    <t xml:space="preserve"> 1 08 00000 00 0000 000</t>
  </si>
  <si>
    <t xml:space="preserve"> Государственная пошлина</t>
  </si>
  <si>
    <t xml:space="preserve">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</si>
  <si>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</si>
  <si>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1 11 00000 00 0000 000</t>
  </si>
  <si>
    <t xml:space="preserve"> Доходы от использования имущества, находящегося в государственной и муниципальной собственности</t>
  </si>
  <si>
    <t xml:space="preserve">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</si>
  <si>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</si>
  <si>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</si>
  <si>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</si>
  <si>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1 11 05070 00 0000 120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</si>
  <si>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</si>
  <si>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 xml:space="preserve"> 1 13 00000 00 0000 000</t>
  </si>
  <si>
    <t>Доходы от оказания платных услуг (работ) и компенсации затрат государства</t>
  </si>
  <si>
    <t xml:space="preserve"> 1 13 01000 00 0000 130</t>
  </si>
  <si>
    <t xml:space="preserve">Прочие доходы от оказания платных услуг (работ) </t>
  </si>
  <si>
    <t xml:space="preserve"> 1 14 00000 00 0000 000</t>
  </si>
  <si>
    <t xml:space="preserve"> Доходы от продажи материальных и нематериальных активов</t>
  </si>
  <si>
    <t xml:space="preserve"> 1 14 02000 00 0000 000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</si>
  <si>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</si>
  <si>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1 14 06000 00 0000 430</t>
  </si>
  <si>
    <t xml:space="preserve">Доходы от продажи земельных участков, находящихся в государственной и муниципальной собственности
</t>
  </si>
  <si>
    <t xml:space="preserve"> 1 15 00000 00 0000 000</t>
  </si>
  <si>
    <t xml:space="preserve"> Административные платежи и сборы</t>
  </si>
  <si>
    <t xml:space="preserve"> 1 15 02050 10 0000 140 </t>
  </si>
  <si>
    <t xml:space="preserve">  Платежи, взимаемые органами управления (организациями) поселений за выполнение определенных функций
</t>
  </si>
  <si>
    <t xml:space="preserve"> 1 16 00000 00 0000 000</t>
  </si>
  <si>
    <t xml:space="preserve"> Штрафы, санкции, возмещение ущерба</t>
  </si>
  <si>
    <t xml:space="preserve"> 1 17 00000 00 0000 000</t>
  </si>
  <si>
    <t xml:space="preserve"> Прочие неналоговые доходы</t>
  </si>
  <si>
    <t xml:space="preserve"> 2 00 00000 00 0000 000</t>
  </si>
  <si>
    <t xml:space="preserve"> Безвозмездные поступления</t>
  </si>
  <si>
    <t xml:space="preserve"> 2 02 00000 00 0000 000</t>
  </si>
  <si>
    <t xml:space="preserve"> Безвозмездные поступления от других бюджетов бюджетной системы Российской Федерации</t>
  </si>
  <si>
    <t>в том числе</t>
  </si>
  <si>
    <t>Субсидии бюджетам бюджетной системы Российской Федерации (межбюджетные субсидии)</t>
  </si>
  <si>
    <t xml:space="preserve">   на осуществление отдельных государственных полномочий по первичному воинскому учету </t>
  </si>
  <si>
    <t xml:space="preserve">   на осуществление отдельных государственных полномочий Ленинградской области в сфере административных правоотношений </t>
  </si>
  <si>
    <t>Иные межбюджетные трансферты</t>
  </si>
  <si>
    <t xml:space="preserve">   на финансирование расходов по решению вопросов местного значения</t>
  </si>
  <si>
    <t>Итого доходов</t>
  </si>
  <si>
    <t xml:space="preserve"> Дотации бюджетам бюджетной системы Российской Федерации</t>
  </si>
  <si>
    <t>Субвенции бюджетам бюджетной системы Российской Федерации</t>
  </si>
  <si>
    <t xml:space="preserve">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</si>
  <si>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</si>
  <si>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1 11 09040 00 0000 120</t>
  </si>
  <si>
    <t xml:space="preserve"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</si>
  <si>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2 02 10000 00 0000 150</t>
  </si>
  <si>
    <t xml:space="preserve"> 2 02 20000 00 0000 150</t>
  </si>
  <si>
    <t xml:space="preserve"> 2 02 30000 00 0000 150</t>
  </si>
  <si>
    <t xml:space="preserve"> 2 02 40000 00 0000 150</t>
  </si>
  <si>
    <t xml:space="preserve">                                                                          Приложение  2.1</t>
  </si>
  <si>
    <t xml:space="preserve">   на финансовое обеспечение исполнения расходных обязательств муниципальных образований в соответствии с планами мероприятий («дорожными картами»)</t>
  </si>
  <si>
    <t xml:space="preserve">   дотации за счет субвенции из областного бюджета Ленинградской области</t>
  </si>
  <si>
    <t xml:space="preserve">   дотации за счет собственных доходов бюджета Сланцевского муниципального района</t>
  </si>
  <si>
    <t>Сланцевского муниципального района Ленинградской области на 2022-2023 годы</t>
  </si>
  <si>
    <t>( в редакции решения совета депутатов от №)</t>
  </si>
  <si>
    <t xml:space="preserve">                                                                           от 24.02.2021г. № 104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</si>
</sst>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  <numFmt numFmtId="173" formatCode="0.0"/>
    <numFmt numFmtId="174" formatCode="_-* #,##0.0_р_._-;\-* #,##0.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</numFmts>
  <fonts count="53">
    <font>
      <sz val="10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name val="Arial Cyr"/>
      <family val="0"/>
    </font>
    <font>
      <b/>
      <sz val="10"/>
      <name val="Arial CYR"/>
      <family val="0"/>
    </font>
    <font>
      <b/>
      <i/>
      <sz val="10"/>
      <name val="Times New Roman"/>
      <family val="1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/>
    </xf>
    <xf numFmtId="0" fontId="10" fillId="0" borderId="0" xfId="0" applyFont="1" applyAlignment="1">
      <alignment horizontal="right"/>
    </xf>
    <xf numFmtId="0" fontId="9" fillId="0" borderId="0" xfId="0" applyFont="1" applyAlignment="1">
      <alignment/>
    </xf>
    <xf numFmtId="172" fontId="10" fillId="0" borderId="0" xfId="0" applyNumberFormat="1" applyFont="1" applyAlignment="1">
      <alignment horizontal="right"/>
    </xf>
    <xf numFmtId="0" fontId="10" fillId="0" borderId="0" xfId="0" applyFont="1" applyFill="1" applyAlignment="1">
      <alignment horizontal="right"/>
    </xf>
    <xf numFmtId="173" fontId="9" fillId="0" borderId="0" xfId="0" applyNumberFormat="1" applyFont="1" applyAlignment="1">
      <alignment/>
    </xf>
    <xf numFmtId="0" fontId="11" fillId="0" borderId="0" xfId="0" applyFont="1" applyAlignment="1">
      <alignment/>
    </xf>
    <xf numFmtId="173" fontId="0" fillId="0" borderId="0" xfId="0" applyNumberFormat="1" applyAlignment="1">
      <alignment/>
    </xf>
    <xf numFmtId="0" fontId="2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wrapText="1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wrapText="1"/>
    </xf>
    <xf numFmtId="0" fontId="7" fillId="0" borderId="14" xfId="0" applyFont="1" applyBorder="1" applyAlignment="1">
      <alignment/>
    </xf>
    <xf numFmtId="0" fontId="2" fillId="0" borderId="13" xfId="0" applyFont="1" applyBorder="1" applyAlignment="1">
      <alignment wrapText="1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wrapText="1"/>
    </xf>
    <xf numFmtId="0" fontId="0" fillId="0" borderId="12" xfId="0" applyFont="1" applyFill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 horizontal="justify" vertical="top" wrapText="1"/>
    </xf>
    <xf numFmtId="0" fontId="2" fillId="0" borderId="12" xfId="0" applyFont="1" applyBorder="1" applyAlignment="1">
      <alignment/>
    </xf>
    <xf numFmtId="0" fontId="7" fillId="0" borderId="13" xfId="0" applyFont="1" applyBorder="1" applyAlignment="1">
      <alignment wrapText="1"/>
    </xf>
    <xf numFmtId="0" fontId="0" fillId="0" borderId="10" xfId="0" applyFont="1" applyBorder="1" applyAlignment="1">
      <alignment/>
    </xf>
    <xf numFmtId="0" fontId="8" fillId="0" borderId="13" xfId="0" applyFont="1" applyBorder="1" applyAlignment="1">
      <alignment wrapText="1"/>
    </xf>
    <xf numFmtId="0" fontId="0" fillId="0" borderId="12" xfId="0" applyFont="1" applyBorder="1" applyAlignment="1">
      <alignment/>
    </xf>
    <xf numFmtId="0" fontId="3" fillId="0" borderId="13" xfId="0" applyNumberFormat="1" applyFont="1" applyBorder="1" applyAlignment="1">
      <alignment vertical="justify" wrapText="1"/>
    </xf>
    <xf numFmtId="0" fontId="2" fillId="0" borderId="12" xfId="0" applyFont="1" applyFill="1" applyBorder="1" applyAlignment="1">
      <alignment/>
    </xf>
    <xf numFmtId="0" fontId="12" fillId="0" borderId="0" xfId="0" applyFont="1" applyBorder="1" applyAlignment="1">
      <alignment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wrapText="1"/>
    </xf>
    <xf numFmtId="0" fontId="2" fillId="0" borderId="13" xfId="0" applyFont="1" applyFill="1" applyBorder="1" applyAlignment="1">
      <alignment wrapText="1"/>
    </xf>
    <xf numFmtId="0" fontId="0" fillId="0" borderId="13" xfId="0" applyBorder="1" applyAlignment="1">
      <alignment vertical="justify" wrapText="1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 vertical="justify" wrapText="1"/>
    </xf>
    <xf numFmtId="0" fontId="0" fillId="0" borderId="13" xfId="0" applyFont="1" applyFill="1" applyBorder="1" applyAlignment="1">
      <alignment vertical="justify" wrapText="1"/>
    </xf>
    <xf numFmtId="0" fontId="0" fillId="0" borderId="15" xfId="0" applyFill="1" applyBorder="1" applyAlignment="1">
      <alignment wrapText="1"/>
    </xf>
    <xf numFmtId="0" fontId="3" fillId="0" borderId="15" xfId="0" applyFont="1" applyBorder="1" applyAlignment="1">
      <alignment wrapText="1"/>
    </xf>
    <xf numFmtId="179" fontId="3" fillId="0" borderId="16" xfId="0" applyNumberFormat="1" applyFont="1" applyBorder="1" applyAlignment="1">
      <alignment/>
    </xf>
    <xf numFmtId="0" fontId="0" fillId="0" borderId="15" xfId="0" applyBorder="1" applyAlignment="1">
      <alignment wrapText="1"/>
    </xf>
    <xf numFmtId="0" fontId="0" fillId="0" borderId="17" xfId="0" applyBorder="1" applyAlignment="1">
      <alignment/>
    </xf>
    <xf numFmtId="0" fontId="3" fillId="0" borderId="18" xfId="0" applyFont="1" applyFill="1" applyBorder="1" applyAlignment="1">
      <alignment wrapText="1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/>
    </xf>
    <xf numFmtId="0" fontId="0" fillId="0" borderId="0" xfId="0" applyFont="1" applyAlignment="1">
      <alignment/>
    </xf>
    <xf numFmtId="0" fontId="2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179" fontId="0" fillId="0" borderId="16" xfId="0" applyNumberFormat="1" applyFont="1" applyBorder="1" applyAlignment="1">
      <alignment/>
    </xf>
    <xf numFmtId="179" fontId="3" fillId="0" borderId="23" xfId="0" applyNumberFormat="1" applyFont="1" applyBorder="1" applyAlignment="1">
      <alignment/>
    </xf>
    <xf numFmtId="179" fontId="3" fillId="0" borderId="24" xfId="0" applyNumberFormat="1" applyFont="1" applyBorder="1" applyAlignment="1">
      <alignment/>
    </xf>
    <xf numFmtId="179" fontId="3" fillId="0" borderId="25" xfId="0" applyNumberFormat="1" applyFont="1" applyBorder="1" applyAlignment="1">
      <alignment/>
    </xf>
    <xf numFmtId="0" fontId="2" fillId="0" borderId="12" xfId="0" applyFont="1" applyBorder="1" applyAlignment="1">
      <alignment vertical="center"/>
    </xf>
    <xf numFmtId="0" fontId="9" fillId="0" borderId="13" xfId="0" applyFont="1" applyBorder="1" applyAlignment="1">
      <alignment horizontal="left" vertical="justify" wrapText="1"/>
    </xf>
    <xf numFmtId="0" fontId="2" fillId="0" borderId="13" xfId="0" applyFont="1" applyBorder="1" applyAlignment="1">
      <alignment vertical="center" wrapText="1"/>
    </xf>
    <xf numFmtId="179" fontId="51" fillId="0" borderId="16" xfId="0" applyNumberFormat="1" applyFont="1" applyFill="1" applyBorder="1" applyAlignment="1">
      <alignment/>
    </xf>
    <xf numFmtId="179" fontId="52" fillId="0" borderId="26" xfId="0" applyNumberFormat="1" applyFont="1" applyFill="1" applyBorder="1" applyAlignment="1">
      <alignment/>
    </xf>
    <xf numFmtId="179" fontId="52" fillId="0" borderId="16" xfId="0" applyNumberFormat="1" applyFont="1" applyFill="1" applyBorder="1" applyAlignment="1">
      <alignment/>
    </xf>
    <xf numFmtId="179" fontId="51" fillId="0" borderId="26" xfId="0" applyNumberFormat="1" applyFont="1" applyFill="1" applyBorder="1" applyAlignment="1">
      <alignment/>
    </xf>
    <xf numFmtId="179" fontId="0" fillId="0" borderId="26" xfId="0" applyNumberFormat="1" applyFont="1" applyFill="1" applyBorder="1" applyAlignment="1">
      <alignment/>
    </xf>
    <xf numFmtId="179" fontId="0" fillId="0" borderId="16" xfId="0" applyNumberFormat="1" applyFont="1" applyFill="1" applyBorder="1" applyAlignment="1">
      <alignment/>
    </xf>
    <xf numFmtId="179" fontId="3" fillId="0" borderId="26" xfId="0" applyNumberFormat="1" applyFont="1" applyBorder="1" applyAlignment="1">
      <alignment/>
    </xf>
    <xf numFmtId="179" fontId="0" fillId="0" borderId="25" xfId="0" applyNumberFormat="1" applyFont="1" applyBorder="1" applyAlignment="1">
      <alignment/>
    </xf>
    <xf numFmtId="0" fontId="3" fillId="0" borderId="15" xfId="0" applyFont="1" applyBorder="1" applyAlignment="1">
      <alignment wrapText="1"/>
    </xf>
    <xf numFmtId="179" fontId="2" fillId="0" borderId="27" xfId="0" applyNumberFormat="1" applyFont="1" applyBorder="1" applyAlignment="1">
      <alignment horizontal="right" wrapText="1"/>
    </xf>
    <xf numFmtId="179" fontId="2" fillId="0" borderId="26" xfId="0" applyNumberFormat="1" applyFont="1" applyBorder="1" applyAlignment="1">
      <alignment/>
    </xf>
    <xf numFmtId="179" fontId="0" fillId="0" borderId="26" xfId="0" applyNumberFormat="1" applyFont="1" applyBorder="1" applyAlignment="1">
      <alignment/>
    </xf>
    <xf numFmtId="179" fontId="14" fillId="0" borderId="26" xfId="0" applyNumberFormat="1" applyFont="1" applyBorder="1" applyAlignment="1">
      <alignment/>
    </xf>
    <xf numFmtId="179" fontId="2" fillId="0" borderId="28" xfId="0" applyNumberFormat="1" applyFont="1" applyBorder="1" applyAlignment="1">
      <alignment horizontal="right" wrapText="1"/>
    </xf>
    <xf numFmtId="179" fontId="2" fillId="0" borderId="16" xfId="0" applyNumberFormat="1" applyFont="1" applyBorder="1" applyAlignment="1">
      <alignment/>
    </xf>
    <xf numFmtId="179" fontId="14" fillId="0" borderId="16" xfId="0" applyNumberFormat="1" applyFont="1" applyBorder="1" applyAlignment="1">
      <alignment/>
    </xf>
    <xf numFmtId="179" fontId="0" fillId="0" borderId="23" xfId="0" applyNumberFormat="1" applyFont="1" applyBorder="1" applyAlignment="1">
      <alignment/>
    </xf>
    <xf numFmtId="179" fontId="0" fillId="0" borderId="24" xfId="0" applyNumberFormat="1" applyFont="1" applyBorder="1" applyAlignment="1">
      <alignment/>
    </xf>
    <xf numFmtId="179" fontId="1" fillId="33" borderId="29" xfId="0" applyNumberFormat="1" applyFont="1" applyFill="1" applyBorder="1" applyAlignment="1">
      <alignment/>
    </xf>
    <xf numFmtId="179" fontId="1" fillId="0" borderId="30" xfId="0" applyNumberFormat="1" applyFont="1" applyBorder="1" applyAlignment="1">
      <alignment/>
    </xf>
    <xf numFmtId="179" fontId="2" fillId="0" borderId="26" xfId="0" applyNumberFormat="1" applyFont="1" applyFill="1" applyBorder="1" applyAlignment="1">
      <alignment/>
    </xf>
    <xf numFmtId="179" fontId="2" fillId="0" borderId="16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1" fillId="0" borderId="31" xfId="0" applyFont="1" applyBorder="1" applyAlignment="1">
      <alignment horizontal="center" wrapText="1"/>
    </xf>
    <xf numFmtId="0" fontId="1" fillId="0" borderId="32" xfId="0" applyFont="1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173" fontId="13" fillId="0" borderId="34" xfId="0" applyNumberFormat="1" applyFont="1" applyBorder="1" applyAlignment="1">
      <alignment horizontal="center" wrapText="1"/>
    </xf>
    <xf numFmtId="0" fontId="0" fillId="0" borderId="35" xfId="0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56"/>
  <sheetViews>
    <sheetView tabSelected="1" zoomScalePageLayoutView="0" workbookViewId="0" topLeftCell="A1">
      <selection activeCell="D8" sqref="D8"/>
    </sheetView>
  </sheetViews>
  <sheetFormatPr defaultColWidth="9.00390625" defaultRowHeight="12.75"/>
  <cols>
    <col min="1" max="1" width="23.00390625" style="0" customWidth="1"/>
    <col min="2" max="2" width="79.375" style="0" customWidth="1"/>
    <col min="3" max="4" width="12.625" style="8" customWidth="1"/>
  </cols>
  <sheetData>
    <row r="2" spans="3:4" ht="14.25">
      <c r="C2" s="2"/>
      <c r="D2" s="2" t="s">
        <v>76</v>
      </c>
    </row>
    <row r="3" spans="3:4" ht="14.25">
      <c r="C3" s="2"/>
      <c r="D3" s="2" t="s">
        <v>0</v>
      </c>
    </row>
    <row r="4" spans="3:4" ht="14.25">
      <c r="C4" s="2"/>
      <c r="D4" s="2" t="s">
        <v>1</v>
      </c>
    </row>
    <row r="5" spans="3:4" ht="14.25">
      <c r="C5" s="2"/>
      <c r="D5" s="2" t="s">
        <v>2</v>
      </c>
    </row>
    <row r="6" spans="3:4" ht="14.25">
      <c r="C6" s="2"/>
      <c r="D6" s="2" t="s">
        <v>3</v>
      </c>
    </row>
    <row r="7" spans="3:4" ht="14.25">
      <c r="C7" s="2"/>
      <c r="D7" s="2" t="s">
        <v>4</v>
      </c>
    </row>
    <row r="8" spans="3:4" ht="15.75" customHeight="1">
      <c r="C8" s="4"/>
      <c r="D8" s="4" t="s">
        <v>82</v>
      </c>
    </row>
    <row r="9" spans="2:4" ht="15" customHeight="1">
      <c r="B9" s="45"/>
      <c r="C9" s="4"/>
      <c r="D9" s="4" t="s">
        <v>81</v>
      </c>
    </row>
    <row r="10" spans="2:4" ht="14.25">
      <c r="B10" s="3"/>
      <c r="C10" s="5"/>
      <c r="D10" s="5"/>
    </row>
    <row r="11" spans="2:4" ht="14.25">
      <c r="B11" s="3"/>
      <c r="C11" s="5"/>
      <c r="D11" s="5"/>
    </row>
    <row r="12" spans="2:4" ht="12.75">
      <c r="B12" s="3"/>
      <c r="C12" s="6"/>
      <c r="D12" s="6"/>
    </row>
    <row r="13" spans="1:4" ht="18">
      <c r="A13" s="77" t="s">
        <v>5</v>
      </c>
      <c r="B13" s="77"/>
      <c r="C13" s="77"/>
      <c r="D13" s="77"/>
    </row>
    <row r="14" spans="1:4" ht="18">
      <c r="A14" s="77" t="s">
        <v>80</v>
      </c>
      <c r="B14" s="77"/>
      <c r="C14" s="77"/>
      <c r="D14" s="77"/>
    </row>
    <row r="15" ht="15" thickBot="1">
      <c r="B15" s="7"/>
    </row>
    <row r="16" spans="1:4" s="1" customFormat="1" ht="12.75" customHeight="1">
      <c r="A16" s="78" t="s">
        <v>6</v>
      </c>
      <c r="B16" s="80" t="s">
        <v>7</v>
      </c>
      <c r="C16" s="82" t="s">
        <v>8</v>
      </c>
      <c r="D16" s="83"/>
    </row>
    <row r="17" spans="1:4" s="1" customFormat="1" ht="21" customHeight="1" thickBot="1">
      <c r="A17" s="79"/>
      <c r="B17" s="81"/>
      <c r="C17" s="46">
        <v>2022</v>
      </c>
      <c r="D17" s="47">
        <v>2023</v>
      </c>
    </row>
    <row r="18" spans="1:4" ht="17.25" customHeight="1">
      <c r="A18" s="9" t="s">
        <v>9</v>
      </c>
      <c r="B18" s="10" t="s">
        <v>10</v>
      </c>
      <c r="C18" s="64">
        <f>C19+C23+C26+C28+C34+C36+C39+C41+C42+C21</f>
        <v>2114</v>
      </c>
      <c r="D18" s="68">
        <f>D19+D23+D26+D28+D34+D36+D39+D41+D42+D21</f>
        <v>2143.8</v>
      </c>
    </row>
    <row r="19" spans="1:4" ht="17.25" customHeight="1">
      <c r="A19" s="11" t="s">
        <v>11</v>
      </c>
      <c r="B19" s="12" t="s">
        <v>12</v>
      </c>
      <c r="C19" s="65">
        <f>SUM(C20:C20)</f>
        <v>111.1</v>
      </c>
      <c r="D19" s="69">
        <f>SUM(D20:D20)</f>
        <v>114.1</v>
      </c>
    </row>
    <row r="20" spans="1:4" ht="15.75" customHeight="1">
      <c r="A20" s="13" t="s">
        <v>13</v>
      </c>
      <c r="B20" s="14" t="s">
        <v>14</v>
      </c>
      <c r="C20" s="66">
        <v>111.1</v>
      </c>
      <c r="D20" s="48">
        <v>114.1</v>
      </c>
    </row>
    <row r="21" spans="1:4" ht="25.5">
      <c r="A21" s="15" t="s">
        <v>15</v>
      </c>
      <c r="B21" s="16" t="s">
        <v>16</v>
      </c>
      <c r="C21" s="65">
        <f>C22</f>
        <v>763.1</v>
      </c>
      <c r="D21" s="69">
        <f>D22</f>
        <v>763.1</v>
      </c>
    </row>
    <row r="22" spans="1:4" ht="23.25" customHeight="1">
      <c r="A22" s="13" t="s">
        <v>17</v>
      </c>
      <c r="B22" s="14" t="s">
        <v>18</v>
      </c>
      <c r="C22" s="66">
        <v>763.1</v>
      </c>
      <c r="D22" s="48">
        <v>763.1</v>
      </c>
    </row>
    <row r="23" spans="1:4" ht="16.5" customHeight="1">
      <c r="A23" s="11" t="s">
        <v>19</v>
      </c>
      <c r="B23" s="12" t="s">
        <v>20</v>
      </c>
      <c r="C23" s="65">
        <f>SUM(C24:C25)</f>
        <v>1162.4</v>
      </c>
      <c r="D23" s="69">
        <f>SUM(D24:D25)</f>
        <v>1186.9</v>
      </c>
    </row>
    <row r="24" spans="1:4" ht="17.25" customHeight="1">
      <c r="A24" s="17" t="s">
        <v>21</v>
      </c>
      <c r="B24" s="18" t="s">
        <v>22</v>
      </c>
      <c r="C24" s="66">
        <v>62.7</v>
      </c>
      <c r="D24" s="48">
        <v>65.2</v>
      </c>
    </row>
    <row r="25" spans="1:4" ht="17.25" customHeight="1">
      <c r="A25" s="13" t="s">
        <v>23</v>
      </c>
      <c r="B25" s="14" t="s">
        <v>24</v>
      </c>
      <c r="C25" s="66">
        <v>1099.7</v>
      </c>
      <c r="D25" s="48">
        <v>1121.7</v>
      </c>
    </row>
    <row r="26" spans="1:4" ht="17.25" customHeight="1">
      <c r="A26" s="11" t="s">
        <v>25</v>
      </c>
      <c r="B26" s="12" t="s">
        <v>26</v>
      </c>
      <c r="C26" s="65">
        <f>C27</f>
        <v>3.5</v>
      </c>
      <c r="D26" s="69">
        <f>D27</f>
        <v>3.5</v>
      </c>
    </row>
    <row r="27" spans="1:4" ht="30" customHeight="1">
      <c r="A27" s="20" t="s">
        <v>27</v>
      </c>
      <c r="B27" s="21" t="s">
        <v>28</v>
      </c>
      <c r="C27" s="66">
        <v>3.5</v>
      </c>
      <c r="D27" s="48">
        <v>3.5</v>
      </c>
    </row>
    <row r="28" spans="1:4" ht="27" customHeight="1">
      <c r="A28" s="11" t="s">
        <v>29</v>
      </c>
      <c r="B28" s="12" t="s">
        <v>30</v>
      </c>
      <c r="C28" s="65">
        <f>C29+C32</f>
        <v>73.9</v>
      </c>
      <c r="D28" s="69">
        <f>D29+D32</f>
        <v>76.2</v>
      </c>
    </row>
    <row r="29" spans="1:4" ht="61.5" customHeight="1">
      <c r="A29" s="22" t="s">
        <v>31</v>
      </c>
      <c r="B29" s="23" t="s">
        <v>32</v>
      </c>
      <c r="C29" s="67">
        <f>C30+C31</f>
        <v>46.8</v>
      </c>
      <c r="D29" s="70">
        <f>D30+D31</f>
        <v>49.1</v>
      </c>
    </row>
    <row r="30" spans="1:4" ht="36" customHeight="1" hidden="1">
      <c r="A30" s="24" t="s">
        <v>33</v>
      </c>
      <c r="B30" s="25" t="s">
        <v>34</v>
      </c>
      <c r="C30" s="66">
        <f>168.2-168.2</f>
        <v>0</v>
      </c>
      <c r="D30" s="48">
        <f>168.2-168.2</f>
        <v>0</v>
      </c>
    </row>
    <row r="31" spans="1:4" ht="27" customHeight="1">
      <c r="A31" s="26" t="s">
        <v>35</v>
      </c>
      <c r="B31" s="27" t="s">
        <v>36</v>
      </c>
      <c r="C31" s="66">
        <v>46.8</v>
      </c>
      <c r="D31" s="48">
        <v>49.1</v>
      </c>
    </row>
    <row r="32" spans="1:4" ht="47.25" customHeight="1">
      <c r="A32" s="52" t="s">
        <v>68</v>
      </c>
      <c r="B32" s="54" t="s">
        <v>69</v>
      </c>
      <c r="C32" s="65">
        <f>C33</f>
        <v>27.1</v>
      </c>
      <c r="D32" s="69">
        <f>D33</f>
        <v>27.1</v>
      </c>
    </row>
    <row r="33" spans="1:4" ht="52.5" customHeight="1">
      <c r="A33" s="20" t="s">
        <v>70</v>
      </c>
      <c r="B33" s="53" t="s">
        <v>71</v>
      </c>
      <c r="C33" s="66">
        <v>27.1</v>
      </c>
      <c r="D33" s="48">
        <v>27.1</v>
      </c>
    </row>
    <row r="34" spans="1:4" ht="15.75" customHeight="1" hidden="1">
      <c r="A34" s="28" t="s">
        <v>37</v>
      </c>
      <c r="B34" s="29" t="s">
        <v>38</v>
      </c>
      <c r="C34" s="56">
        <f>C35</f>
        <v>0</v>
      </c>
      <c r="D34" s="57">
        <f>D35</f>
        <v>0</v>
      </c>
    </row>
    <row r="35" spans="1:4" ht="17.25" customHeight="1" hidden="1">
      <c r="A35" s="30" t="s">
        <v>39</v>
      </c>
      <c r="B35" s="31" t="s">
        <v>40</v>
      </c>
      <c r="C35" s="58">
        <f>33.8-33.8</f>
        <v>0</v>
      </c>
      <c r="D35" s="55">
        <f>33.8-33.8</f>
        <v>0</v>
      </c>
    </row>
    <row r="36" spans="1:4" ht="17.25" customHeight="1" hidden="1">
      <c r="A36" s="28" t="s">
        <v>41</v>
      </c>
      <c r="B36" s="32" t="s">
        <v>42</v>
      </c>
      <c r="C36" s="56">
        <f>SUM(C37:C38)</f>
        <v>0</v>
      </c>
      <c r="D36" s="57">
        <f>SUM(D37:D38)</f>
        <v>0</v>
      </c>
    </row>
    <row r="37" spans="1:4" ht="54" customHeight="1" hidden="1">
      <c r="A37" s="13" t="s">
        <v>43</v>
      </c>
      <c r="B37" s="33" t="s">
        <v>44</v>
      </c>
      <c r="C37" s="58">
        <v>0</v>
      </c>
      <c r="D37" s="55">
        <v>0</v>
      </c>
    </row>
    <row r="38" spans="1:4" ht="27" customHeight="1" hidden="1">
      <c r="A38" s="34" t="s">
        <v>45</v>
      </c>
      <c r="B38" s="35" t="s">
        <v>46</v>
      </c>
      <c r="C38" s="58">
        <f>15-15</f>
        <v>0</v>
      </c>
      <c r="D38" s="55">
        <f>15-15</f>
        <v>0</v>
      </c>
    </row>
    <row r="39" spans="1:4" ht="12.75" customHeight="1" hidden="1">
      <c r="A39" s="28" t="s">
        <v>47</v>
      </c>
      <c r="B39" s="32" t="s">
        <v>48</v>
      </c>
      <c r="C39" s="56">
        <f>C40</f>
        <v>0</v>
      </c>
      <c r="D39" s="57">
        <f>D40</f>
        <v>0</v>
      </c>
    </row>
    <row r="40" spans="1:4" ht="25.5" customHeight="1" hidden="1">
      <c r="A40" s="19" t="s">
        <v>49</v>
      </c>
      <c r="B40" s="36" t="s">
        <v>50</v>
      </c>
      <c r="C40" s="58">
        <v>0</v>
      </c>
      <c r="D40" s="55">
        <v>0</v>
      </c>
    </row>
    <row r="41" spans="1:4" ht="12.75" customHeight="1" hidden="1">
      <c r="A41" s="28" t="s">
        <v>51</v>
      </c>
      <c r="B41" s="32" t="s">
        <v>52</v>
      </c>
      <c r="C41" s="56">
        <v>0</v>
      </c>
      <c r="D41" s="57">
        <v>0</v>
      </c>
    </row>
    <row r="42" spans="1:4" ht="12.75" customHeight="1" hidden="1">
      <c r="A42" s="28" t="s">
        <v>53</v>
      </c>
      <c r="B42" s="32" t="s">
        <v>54</v>
      </c>
      <c r="C42" s="56">
        <v>0</v>
      </c>
      <c r="D42" s="57">
        <v>0</v>
      </c>
    </row>
    <row r="43" spans="1:4" ht="18.75" customHeight="1">
      <c r="A43" s="28" t="s">
        <v>55</v>
      </c>
      <c r="B43" s="32" t="s">
        <v>56</v>
      </c>
      <c r="C43" s="75">
        <f>C44</f>
        <v>7020.9</v>
      </c>
      <c r="D43" s="76">
        <f>D44</f>
        <v>7195.099999999999</v>
      </c>
    </row>
    <row r="44" spans="1:4" ht="26.25" customHeight="1">
      <c r="A44" s="28" t="s">
        <v>57</v>
      </c>
      <c r="B44" s="32" t="s">
        <v>58</v>
      </c>
      <c r="C44" s="75">
        <f>C45+C48+C50+C53</f>
        <v>7020.9</v>
      </c>
      <c r="D44" s="76">
        <f>D45+D48+D50+D53</f>
        <v>7195.099999999999</v>
      </c>
    </row>
    <row r="45" spans="1:4" ht="14.25" customHeight="1">
      <c r="A45" s="34" t="s">
        <v>72</v>
      </c>
      <c r="B45" s="37" t="s">
        <v>66</v>
      </c>
      <c r="C45" s="59">
        <f>C46+C47</f>
        <v>6498</v>
      </c>
      <c r="D45" s="60">
        <f>D46+D47</f>
        <v>6667.099999999999</v>
      </c>
    </row>
    <row r="46" spans="1:4" ht="15.75" customHeight="1">
      <c r="A46" s="13" t="s">
        <v>59</v>
      </c>
      <c r="B46" s="63" t="s">
        <v>78</v>
      </c>
      <c r="C46" s="61">
        <v>4595.9</v>
      </c>
      <c r="D46" s="39">
        <v>4764.4</v>
      </c>
    </row>
    <row r="47" spans="1:4" ht="17.25" customHeight="1">
      <c r="A47" s="13"/>
      <c r="B47" s="63" t="s">
        <v>79</v>
      </c>
      <c r="C47" s="61">
        <v>1902.1</v>
      </c>
      <c r="D47" s="39">
        <v>1902.7</v>
      </c>
    </row>
    <row r="48" spans="1:4" ht="26.25" customHeight="1" hidden="1">
      <c r="A48" s="13" t="s">
        <v>73</v>
      </c>
      <c r="B48" s="40" t="s">
        <v>60</v>
      </c>
      <c r="C48" s="66">
        <f>SUM(C49:C49)</f>
        <v>0</v>
      </c>
      <c r="D48" s="48">
        <f>SUM(D49:D49)</f>
        <v>0</v>
      </c>
    </row>
    <row r="49" spans="1:4" ht="18.75" customHeight="1" hidden="1">
      <c r="A49" s="13" t="s">
        <v>59</v>
      </c>
      <c r="B49" s="38"/>
      <c r="C49" s="51">
        <v>0</v>
      </c>
      <c r="D49" s="39">
        <v>0</v>
      </c>
    </row>
    <row r="50" spans="1:4" ht="17.25" customHeight="1">
      <c r="A50" s="13" t="s">
        <v>74</v>
      </c>
      <c r="B50" s="40" t="s">
        <v>67</v>
      </c>
      <c r="C50" s="62">
        <f>C52+C51</f>
        <v>156.5</v>
      </c>
      <c r="D50" s="48">
        <f>D52+D51</f>
        <v>156.5</v>
      </c>
    </row>
    <row r="51" spans="1:4" ht="26.25" customHeight="1">
      <c r="A51" s="13" t="s">
        <v>59</v>
      </c>
      <c r="B51" s="38" t="s">
        <v>62</v>
      </c>
      <c r="C51" s="49">
        <f>1+2.5</f>
        <v>3.5</v>
      </c>
      <c r="D51" s="50">
        <f>1+2.5</f>
        <v>3.5</v>
      </c>
    </row>
    <row r="52" spans="1:4" ht="18" customHeight="1">
      <c r="A52" s="13"/>
      <c r="B52" s="38" t="s">
        <v>61</v>
      </c>
      <c r="C52" s="51">
        <f>149.6+3.4</f>
        <v>153</v>
      </c>
      <c r="D52" s="39">
        <v>153</v>
      </c>
    </row>
    <row r="53" spans="1:4" ht="15.75" customHeight="1">
      <c r="A53" s="13" t="s">
        <v>75</v>
      </c>
      <c r="B53" s="40" t="s">
        <v>63</v>
      </c>
      <c r="C53" s="71">
        <f>SUM(C54:C55)</f>
        <v>366.4</v>
      </c>
      <c r="D53" s="72">
        <f>SUM(D54:D55)</f>
        <v>371.5</v>
      </c>
    </row>
    <row r="54" spans="1:4" ht="16.5" customHeight="1">
      <c r="A54" s="41" t="s">
        <v>59</v>
      </c>
      <c r="B54" s="42" t="s">
        <v>64</v>
      </c>
      <c r="C54" s="49">
        <v>194.9</v>
      </c>
      <c r="D54" s="50">
        <v>200</v>
      </c>
    </row>
    <row r="55" spans="1:4" ht="27.75" customHeight="1" thickBot="1">
      <c r="A55" s="41"/>
      <c r="B55" s="42" t="s">
        <v>77</v>
      </c>
      <c r="C55" s="49">
        <v>171.5</v>
      </c>
      <c r="D55" s="50">
        <v>171.5</v>
      </c>
    </row>
    <row r="56" spans="1:4" ht="17.25" customHeight="1" thickBot="1">
      <c r="A56" s="43" t="s">
        <v>65</v>
      </c>
      <c r="B56" s="44"/>
      <c r="C56" s="73">
        <f>C43+C18</f>
        <v>9134.9</v>
      </c>
      <c r="D56" s="74">
        <f>D43+D18</f>
        <v>9338.9</v>
      </c>
    </row>
    <row r="57" ht="25.5" customHeight="1"/>
  </sheetData>
  <sheetProtection/>
  <mergeCells count="5">
    <mergeCell ref="A13:D13"/>
    <mergeCell ref="A14:D14"/>
    <mergeCell ref="A16:A17"/>
    <mergeCell ref="B16:B17"/>
    <mergeCell ref="C16:D16"/>
  </mergeCells>
  <printOptions/>
  <pageMargins left="0.9055118110236221" right="0" top="0" bottom="0" header="0.31496062992125984" footer="0.31496062992125984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Пользователь Windows</cp:lastModifiedBy>
  <cp:lastPrinted>2020-10-22T13:46:40Z</cp:lastPrinted>
  <dcterms:created xsi:type="dcterms:W3CDTF">2005-12-20T08:48:21Z</dcterms:created>
  <dcterms:modified xsi:type="dcterms:W3CDTF">2021-02-24T07:52:51Z</dcterms:modified>
  <cp:category/>
  <cp:version/>
  <cp:contentType/>
  <cp:contentStatus/>
</cp:coreProperties>
</file>