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610" yWindow="90" windowWidth="16275" windowHeight="1305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<sst xmlns="http://schemas.openxmlformats.org/spreadsheetml/2006/main" count="61" uniqueCount="61">
  <si>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</si>
  <si>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</si>
  <si>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</si>
  <si>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</si>
  <si>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</si>
  <si>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</si>
  <si>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</si>
  <si>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</si>
  <si>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</si>
  <si>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</si>
  <si>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</si>
  <si>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</si>
  <si>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</si>
  <si>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</si>
  <si>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</si>
  <si>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</si>
  <si>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</si>
  <si>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</si>
  <si>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</si>
  <si>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</si>
  <si>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</si>
  <si>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</si>
  <si>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</si>
  <si>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</si>
  <si>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</si>
  <si>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</si>
  <si>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</si>
  <si>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</si>
  <si>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</si>
  <si>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</si>
  <si>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</si>
  <si>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</si>
  <si>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</si>
  <si>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</si>
  <si>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</si>
  <si>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</si>
  <si>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</si>
  <si>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Штрафы, санкции, возмещение ущерба</t>
  </si>
  <si>
    <t>11600000000000</t>
  </si>
  <si>
    <t>Невыясненные поступления</t>
  </si>
  <si>
    <t>11701050000000</t>
  </si>
  <si>
    <t>11302000000000</t>
  </si>
  <si>
    <t>Доходы от компенсации затрат государства</t>
  </si>
  <si>
    <t>Доходы от продажи земельных участков, находящихся в собственности</t>
  </si>
  <si>
    <t>11406000000000</t>
  </si>
  <si>
    <t>Доходы от возврата остатков межбюджетных трансфертов</t>
  </si>
  <si>
    <t>21800000000000</t>
  </si>
  <si>
    <t>21900000000000</t>
  </si>
  <si>
    <t>Возврат остатков субсидий, субвенций и иных межбюджетных трансфертов</t>
  </si>
  <si>
    <t>Факт 2022 г.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</si>
  <si>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</si>
  <si>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</si>
  <si>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</si>
  <si>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 г</t>
  </si>
  <si>
    <t>11105020000000</t>
  </si>
  <si>
    <t>План 9 мес.    2023 г.</t>
  </si>
  <si>
    <t>к плану       9 мес.    2023 г.</t>
  </si>
  <si>
    <t>на 01.10.2023 г.</t>
  </si>
  <si>
    <t>Факт 9 мес.  2023 г.</t>
  </si>
  <si>
    <t>к факту      9 мес.  2022 г.</t>
  </si>
  <si>
    <t>Факт 9 мес.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</si>
</sst>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6" fillId="33" borderId="14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D2" sqref="D1:D16384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4" width="13.00390625" style="52" customWidth="1"/>
    <col min="5" max="5" width="12.125" style="57" customWidth="1"/>
    <col min="6" max="6" width="12.875" style="57" customWidth="1"/>
    <col min="7" max="7" width="11.875" style="57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14" customFormat="1" ht="40.5" customHeight="1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</row>
    <row r="2" spans="1:8" ht="15.75">
      <c r="A2" s="15" t="s">
        <v>57</v>
      </c>
      <c r="B2" s="1"/>
      <c r="C2" s="50"/>
      <c r="D2" s="50"/>
      <c r="E2" s="55"/>
      <c r="F2" s="55"/>
      <c r="G2" s="55"/>
      <c r="H2" s="2"/>
    </row>
    <row r="3" spans="1:9" ht="13.5" thickBot="1">
      <c r="A3" s="9"/>
      <c r="B3" s="10"/>
      <c r="E3" s="56"/>
      <c r="F3" s="56"/>
      <c r="G3" s="56"/>
      <c r="H3" s="28" t="s">
        <v>20</v>
      </c>
      <c r="I3" s="27" t="s">
        <v>21</v>
      </c>
    </row>
    <row r="4" spans="1:12" ht="30.75" customHeight="1">
      <c r="A4" s="65" t="s">
        <v>0</v>
      </c>
      <c r="B4" s="67" t="s">
        <v>1</v>
      </c>
      <c r="C4" s="69" t="s">
        <v>49</v>
      </c>
      <c r="D4" s="69" t="s">
        <v>60</v>
      </c>
      <c r="E4" s="69" t="s">
        <v>51</v>
      </c>
      <c r="F4" s="69" t="s">
        <v>55</v>
      </c>
      <c r="G4" s="69" t="s">
        <v>58</v>
      </c>
      <c r="H4" s="62" t="s">
        <v>17</v>
      </c>
      <c r="I4" s="63"/>
      <c r="J4" s="64"/>
      <c r="K4" s="60" t="s">
        <v>53</v>
      </c>
      <c r="L4" s="61"/>
    </row>
    <row r="5" spans="1:12" ht="41.25" thickBot="1">
      <c r="A5" s="66"/>
      <c r="B5" s="68"/>
      <c r="C5" s="70"/>
      <c r="D5" s="70"/>
      <c r="E5" s="70"/>
      <c r="F5" s="70"/>
      <c r="G5" s="70"/>
      <c r="H5" s="11" t="s">
        <v>52</v>
      </c>
      <c r="I5" s="11" t="s">
        <v>56</v>
      </c>
      <c r="J5" s="22" t="s">
        <v>59</v>
      </c>
      <c r="K5" s="32" t="s">
        <v>28</v>
      </c>
      <c r="L5" s="33" t="s">
        <v>29</v>
      </c>
    </row>
    <row r="6" spans="1:12" ht="17.25" customHeight="1">
      <c r="A6" s="21" t="s">
        <v>4</v>
      </c>
      <c r="B6" s="4" t="s">
        <v>11</v>
      </c>
      <c r="C6" s="58">
        <v>233706.61</v>
      </c>
      <c r="D6" s="58">
        <v>189100.28</v>
      </c>
      <c r="E6" s="43">
        <v>653100</v>
      </c>
      <c r="F6" s="43">
        <v>489800</v>
      </c>
      <c r="G6" s="58">
        <v>133388.51</v>
      </c>
      <c r="H6" s="13">
        <f>G6/E6*100</f>
        <v>20.42390292451386</v>
      </c>
      <c r="I6" s="13">
        <f>G6/F6*100</f>
        <v>27.233260514495715</v>
      </c>
      <c r="J6" s="25">
        <f>G6/D6*100</f>
        <v>70.53850475525472</v>
      </c>
      <c r="K6" s="3">
        <f aca="true" t="shared" si="0" ref="K6:K19">G6/$G$19*100</f>
        <v>10.19656707357863</v>
      </c>
      <c r="L6" s="3">
        <f aca="true" t="shared" si="1" ref="L6:L28">G6/$G$28*100</f>
        <v>0.9514198811823567</v>
      </c>
    </row>
    <row r="7" spans="1:12" ht="15" customHeight="1">
      <c r="A7" s="17" t="s">
        <v>31</v>
      </c>
      <c r="B7" s="6" t="s">
        <v>32</v>
      </c>
      <c r="C7" s="44">
        <f>891151.13+0.3</f>
        <v>891151.43</v>
      </c>
      <c r="D7" s="44">
        <v>664323.19</v>
      </c>
      <c r="E7" s="44">
        <v>818200</v>
      </c>
      <c r="F7" s="44">
        <v>613600</v>
      </c>
      <c r="G7" s="44">
        <v>680369.46</v>
      </c>
      <c r="H7" s="23">
        <f aca="true" t="shared" si="2" ref="H7:H28">G7/E7*100</f>
        <v>83.15441945734538</v>
      </c>
      <c r="I7" s="23">
        <f aca="true" t="shared" si="3" ref="I7:I28">G7/F7*100</f>
        <v>110.88159387222947</v>
      </c>
      <c r="J7" s="26">
        <f aca="true" t="shared" si="4" ref="J7:J28">G7/D7*100</f>
        <v>102.41543126019732</v>
      </c>
      <c r="K7" s="3">
        <f t="shared" si="0"/>
        <v>52.00922353585381</v>
      </c>
      <c r="L7" s="3">
        <f t="shared" si="1"/>
        <v>4.852869492232157</v>
      </c>
    </row>
    <row r="8" spans="1:12" ht="16.5" customHeight="1">
      <c r="A8" s="17" t="s">
        <v>2</v>
      </c>
      <c r="B8" s="6" t="s">
        <v>12</v>
      </c>
      <c r="C8" s="44">
        <v>30360.78</v>
      </c>
      <c r="D8" s="44">
        <v>9951.29</v>
      </c>
      <c r="E8" s="44">
        <v>43100</v>
      </c>
      <c r="F8" s="44">
        <v>27400</v>
      </c>
      <c r="G8" s="44">
        <v>1221.68</v>
      </c>
      <c r="H8" s="23">
        <f t="shared" si="2"/>
        <v>2.8345243619489557</v>
      </c>
      <c r="I8" s="23">
        <f t="shared" si="3"/>
        <v>4.4586861313868615</v>
      </c>
      <c r="J8" s="34">
        <f t="shared" si="4"/>
        <v>12.276599315264654</v>
      </c>
      <c r="K8" s="3">
        <f t="shared" si="0"/>
        <v>0.09338841900587645</v>
      </c>
      <c r="L8" s="3">
        <f t="shared" si="1"/>
        <v>0.00871387378450259</v>
      </c>
    </row>
    <row r="9" spans="1:12" ht="15" customHeight="1">
      <c r="A9" s="17" t="s">
        <v>3</v>
      </c>
      <c r="B9" s="6" t="s">
        <v>36</v>
      </c>
      <c r="C9" s="44">
        <v>660219.26</v>
      </c>
      <c r="D9" s="44">
        <v>241047.46</v>
      </c>
      <c r="E9" s="44">
        <v>1106800</v>
      </c>
      <c r="F9" s="44">
        <v>767500</v>
      </c>
      <c r="G9" s="44">
        <v>325765.63</v>
      </c>
      <c r="H9" s="23">
        <f t="shared" si="2"/>
        <v>29.433107155764365</v>
      </c>
      <c r="I9" s="23">
        <f t="shared" si="3"/>
        <v>42.445033224755704</v>
      </c>
      <c r="J9" s="26">
        <f t="shared" si="4"/>
        <v>135.14584638228507</v>
      </c>
      <c r="K9" s="3">
        <f t="shared" si="0"/>
        <v>24.902377997637117</v>
      </c>
      <c r="L9" s="3">
        <f t="shared" si="1"/>
        <v>2.3235876687421992</v>
      </c>
    </row>
    <row r="10" spans="1:12" ht="15.75" customHeight="1">
      <c r="A10" s="17" t="s">
        <v>18</v>
      </c>
      <c r="B10" s="6" t="s">
        <v>19</v>
      </c>
      <c r="C10" s="44">
        <v>1660</v>
      </c>
      <c r="D10" s="44">
        <v>1060</v>
      </c>
      <c r="E10" s="44">
        <v>1200</v>
      </c>
      <c r="F10" s="44">
        <v>900</v>
      </c>
      <c r="G10" s="44">
        <v>400</v>
      </c>
      <c r="H10" s="23">
        <f t="shared" si="2"/>
        <v>33.33333333333333</v>
      </c>
      <c r="I10" s="23">
        <f t="shared" si="3"/>
        <v>44.44444444444444</v>
      </c>
      <c r="J10" s="26">
        <f t="shared" si="4"/>
        <v>37.735849056603776</v>
      </c>
      <c r="K10" s="3">
        <f t="shared" si="0"/>
        <v>0.0305770476739822</v>
      </c>
      <c r="L10" s="3">
        <f t="shared" si="1"/>
        <v>0.002853078968143078</v>
      </c>
    </row>
    <row r="11" spans="1:12" ht="12.75" customHeight="1">
      <c r="A11" s="17" t="s">
        <v>7</v>
      </c>
      <c r="B11" s="6" t="s">
        <v>54</v>
      </c>
      <c r="C11" s="44">
        <v>215000</v>
      </c>
      <c r="D11" s="44">
        <v>215000</v>
      </c>
      <c r="E11" s="44">
        <v>215000</v>
      </c>
      <c r="F11" s="44">
        <v>132000</v>
      </c>
      <c r="G11" s="44">
        <v>134972.22</v>
      </c>
      <c r="H11" s="23">
        <f t="shared" si="2"/>
        <v>62.77777674418604</v>
      </c>
      <c r="I11" s="23">
        <f t="shared" si="3"/>
        <v>102.25168181818182</v>
      </c>
      <c r="J11" s="26">
        <f t="shared" si="4"/>
        <v>62.77777674418604</v>
      </c>
      <c r="K11" s="3">
        <f t="shared" si="0"/>
        <v>10.317630014008035</v>
      </c>
      <c r="L11" s="3">
        <f t="shared" si="1"/>
        <v>0.9627160054139513</v>
      </c>
    </row>
    <row r="12" spans="1:12" ht="18.75" customHeight="1">
      <c r="A12" s="17" t="s">
        <v>25</v>
      </c>
      <c r="B12" s="6" t="s">
        <v>33</v>
      </c>
      <c r="C12" s="44">
        <v>35036.66</v>
      </c>
      <c r="D12" s="44">
        <v>30147.81</v>
      </c>
      <c r="E12" s="44">
        <v>10000</v>
      </c>
      <c r="F12" s="44">
        <v>7500</v>
      </c>
      <c r="G12" s="44">
        <v>9551.88</v>
      </c>
      <c r="H12" s="23">
        <f t="shared" si="2"/>
        <v>95.5188</v>
      </c>
      <c r="I12" s="23">
        <f t="shared" si="3"/>
        <v>127.35839999999999</v>
      </c>
      <c r="J12" s="26">
        <f t="shared" si="4"/>
        <v>31.683495418075143</v>
      </c>
      <c r="K12" s="3">
        <f t="shared" si="0"/>
        <v>0.7301707253403927</v>
      </c>
      <c r="L12" s="3">
        <f t="shared" si="1"/>
        <v>0.06813066983556626</v>
      </c>
    </row>
    <row r="13" spans="1:12" ht="15.75" customHeight="1" thickBot="1">
      <c r="A13" s="17" t="s">
        <v>26</v>
      </c>
      <c r="B13" s="6" t="s">
        <v>27</v>
      </c>
      <c r="C13" s="44">
        <v>31706.57</v>
      </c>
      <c r="D13" s="44">
        <v>20201.09</v>
      </c>
      <c r="E13" s="44">
        <v>25100</v>
      </c>
      <c r="F13" s="44">
        <v>18800</v>
      </c>
      <c r="G13" s="44">
        <v>22501.39</v>
      </c>
      <c r="H13" s="23">
        <f t="shared" si="2"/>
        <v>89.64697211155378</v>
      </c>
      <c r="I13" s="23">
        <f t="shared" si="3"/>
        <v>119.68824468085106</v>
      </c>
      <c r="J13" s="26">
        <f t="shared" si="4"/>
        <v>111.3870093148439</v>
      </c>
      <c r="K13" s="3">
        <f t="shared" si="0"/>
        <v>1.7200651869021657</v>
      </c>
      <c r="L13" s="3">
        <f t="shared" si="1"/>
        <v>0.16049560640746244</v>
      </c>
    </row>
    <row r="14" spans="1:12" ht="15.75" customHeight="1" hidden="1">
      <c r="A14" s="18" t="s">
        <v>42</v>
      </c>
      <c r="B14" s="6" t="s">
        <v>41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23" t="e">
        <f t="shared" si="2"/>
        <v>#DIV/0!</v>
      </c>
      <c r="I14" s="23" t="e">
        <f t="shared" si="3"/>
        <v>#DIV/0!</v>
      </c>
      <c r="J14" s="26" t="e">
        <f t="shared" si="4"/>
        <v>#DIV/0!</v>
      </c>
      <c r="K14" s="3">
        <f t="shared" si="0"/>
        <v>0</v>
      </c>
      <c r="L14" s="3">
        <f t="shared" si="1"/>
        <v>0</v>
      </c>
    </row>
    <row r="15" spans="1:12" ht="15.75" customHeight="1" hidden="1">
      <c r="A15" s="18" t="s">
        <v>43</v>
      </c>
      <c r="B15" s="6" t="s">
        <v>44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23" t="e">
        <f t="shared" si="2"/>
        <v>#DIV/0!</v>
      </c>
      <c r="I15" s="23" t="e">
        <f t="shared" si="3"/>
        <v>#DIV/0!</v>
      </c>
      <c r="J15" s="26" t="e">
        <f t="shared" si="4"/>
        <v>#DIV/0!</v>
      </c>
      <c r="K15" s="3">
        <f t="shared" si="0"/>
        <v>0</v>
      </c>
      <c r="L15" s="3">
        <f t="shared" si="1"/>
        <v>0</v>
      </c>
    </row>
    <row r="16" spans="1:12" ht="14.25" customHeight="1" hidden="1">
      <c r="A16" s="18" t="s">
        <v>37</v>
      </c>
      <c r="B16" s="6" t="s">
        <v>38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23" t="e">
        <f t="shared" si="2"/>
        <v>#DIV/0!</v>
      </c>
      <c r="I16" s="23" t="e">
        <f t="shared" si="3"/>
        <v>#DIV/0!</v>
      </c>
      <c r="J16" s="26" t="e">
        <f t="shared" si="4"/>
        <v>#DIV/0!</v>
      </c>
      <c r="K16" s="3">
        <f t="shared" si="0"/>
        <v>0</v>
      </c>
      <c r="L16" s="3">
        <f t="shared" si="1"/>
        <v>0</v>
      </c>
    </row>
    <row r="17" spans="1:12" ht="14.25" customHeight="1" hidden="1">
      <c r="A17" s="54" t="s">
        <v>39</v>
      </c>
      <c r="B17" s="6" t="s">
        <v>40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23" t="e">
        <f t="shared" si="2"/>
        <v>#DIV/0!</v>
      </c>
      <c r="I17" s="23" t="e">
        <f t="shared" si="3"/>
        <v>#DIV/0!</v>
      </c>
      <c r="J17" s="26" t="e">
        <f t="shared" si="4"/>
        <v>#DIV/0!</v>
      </c>
      <c r="K17" s="3">
        <f t="shared" si="0"/>
        <v>0</v>
      </c>
      <c r="L17" s="3">
        <f t="shared" si="1"/>
        <v>0</v>
      </c>
    </row>
    <row r="18" spans="1:12" ht="17.25" customHeight="1" hidden="1">
      <c r="A18" s="19" t="s">
        <v>10</v>
      </c>
      <c r="B18" s="12" t="s">
        <v>13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23" t="e">
        <f t="shared" si="2"/>
        <v>#DIV/0!</v>
      </c>
      <c r="I18" s="23" t="e">
        <f t="shared" si="3"/>
        <v>#DIV/0!</v>
      </c>
      <c r="J18" s="26" t="e">
        <f t="shared" si="4"/>
        <v>#DIV/0!</v>
      </c>
      <c r="K18" s="3">
        <f t="shared" si="0"/>
        <v>0</v>
      </c>
      <c r="L18" s="3">
        <f t="shared" si="1"/>
        <v>0</v>
      </c>
    </row>
    <row r="19" spans="1:12" ht="18" customHeight="1" thickBot="1">
      <c r="A19" s="36" t="s">
        <v>30</v>
      </c>
      <c r="B19" s="37"/>
      <c r="C19" s="47">
        <f>SUM(C6:C18)</f>
        <v>2098841.31</v>
      </c>
      <c r="D19" s="47">
        <f>SUM(D6:D18)</f>
        <v>1370831.12</v>
      </c>
      <c r="E19" s="47">
        <f>SUM(E6:E18)</f>
        <v>2872500</v>
      </c>
      <c r="F19" s="47">
        <f>SUM(F6:F18)</f>
        <v>2057500</v>
      </c>
      <c r="G19" s="47">
        <f>SUM(G6:G18)</f>
        <v>1308170.7699999998</v>
      </c>
      <c r="H19" s="38">
        <f t="shared" si="2"/>
        <v>45.54119303742384</v>
      </c>
      <c r="I19" s="38">
        <f t="shared" si="3"/>
        <v>63.5805963547995</v>
      </c>
      <c r="J19" s="39">
        <f t="shared" si="4"/>
        <v>95.4290248385957</v>
      </c>
      <c r="K19" s="30">
        <f t="shared" si="0"/>
        <v>100</v>
      </c>
      <c r="L19" s="30">
        <f t="shared" si="1"/>
        <v>9.33078627656634</v>
      </c>
    </row>
    <row r="20" spans="1:12" ht="13.5">
      <c r="A20" s="20" t="s">
        <v>14</v>
      </c>
      <c r="B20" s="4" t="s">
        <v>15</v>
      </c>
      <c r="C20" s="43">
        <v>6344800</v>
      </c>
      <c r="D20" s="43">
        <v>5646860</v>
      </c>
      <c r="E20" s="43">
        <v>7558400</v>
      </c>
      <c r="F20" s="43">
        <v>7007700</v>
      </c>
      <c r="G20" s="43">
        <v>7007700</v>
      </c>
      <c r="H20" s="24">
        <f t="shared" si="2"/>
        <v>92.71406646909399</v>
      </c>
      <c r="I20" s="24">
        <f t="shared" si="3"/>
        <v>100</v>
      </c>
      <c r="J20" s="29">
        <f t="shared" si="4"/>
        <v>124.0990568209589</v>
      </c>
      <c r="L20" s="3">
        <f t="shared" si="1"/>
        <v>49.983803712640615</v>
      </c>
    </row>
    <row r="21" spans="1:12" ht="16.5" customHeight="1">
      <c r="A21" s="18" t="s">
        <v>16</v>
      </c>
      <c r="B21" s="6" t="s">
        <v>9</v>
      </c>
      <c r="C21" s="45">
        <v>3162100</v>
      </c>
      <c r="D21" s="45">
        <v>3105872</v>
      </c>
      <c r="E21" s="45">
        <v>3161900</v>
      </c>
      <c r="F21" s="45">
        <v>3110560</v>
      </c>
      <c r="G21" s="45">
        <v>3110560</v>
      </c>
      <c r="H21" s="23">
        <f t="shared" si="2"/>
        <v>98.37629273538062</v>
      </c>
      <c r="I21" s="23">
        <f t="shared" si="3"/>
        <v>100</v>
      </c>
      <c r="J21" s="26">
        <f t="shared" si="4"/>
        <v>100.15093989707238</v>
      </c>
      <c r="L21" s="3">
        <f t="shared" si="1"/>
        <v>22.18668328786783</v>
      </c>
    </row>
    <row r="22" spans="1:12" ht="16.5" customHeight="1">
      <c r="A22" s="17" t="s">
        <v>8</v>
      </c>
      <c r="B22" s="6" t="s">
        <v>22</v>
      </c>
      <c r="C22" s="44">
        <v>157620</v>
      </c>
      <c r="D22" s="44">
        <v>120345</v>
      </c>
      <c r="E22" s="44">
        <v>165220</v>
      </c>
      <c r="F22" s="44">
        <v>124795</v>
      </c>
      <c r="G22" s="44">
        <v>124795</v>
      </c>
      <c r="H22" s="23">
        <f t="shared" si="2"/>
        <v>75.53262316910786</v>
      </c>
      <c r="I22" s="23">
        <f t="shared" si="3"/>
        <v>100</v>
      </c>
      <c r="J22" s="26">
        <f t="shared" si="4"/>
        <v>103.69770243882172</v>
      </c>
      <c r="L22" s="3">
        <f t="shared" si="1"/>
        <v>0.8901249745735385</v>
      </c>
    </row>
    <row r="23" spans="1:12" ht="16.5" customHeight="1">
      <c r="A23" s="18" t="s">
        <v>23</v>
      </c>
      <c r="B23" s="7" t="s">
        <v>24</v>
      </c>
      <c r="C23" s="45">
        <v>2228289.14</v>
      </c>
      <c r="D23" s="45">
        <v>321434</v>
      </c>
      <c r="E23" s="45">
        <v>2377026.65</v>
      </c>
      <c r="F23" s="45">
        <v>2377026.65</v>
      </c>
      <c r="G23" s="45">
        <v>2461715.65</v>
      </c>
      <c r="H23" s="23">
        <f t="shared" si="2"/>
        <v>103.56281239000833</v>
      </c>
      <c r="I23" s="35">
        <f t="shared" si="3"/>
        <v>103.56281239000833</v>
      </c>
      <c r="J23" s="42">
        <f t="shared" si="4"/>
        <v>765.8541566853537</v>
      </c>
      <c r="L23" s="3">
        <f t="shared" si="1"/>
        <v>17.558672866409168</v>
      </c>
    </row>
    <row r="24" spans="1:12" ht="16.5" customHeight="1">
      <c r="A24" s="18" t="s">
        <v>34</v>
      </c>
      <c r="B24" s="7" t="s">
        <v>35</v>
      </c>
      <c r="C24" s="45">
        <v>3000</v>
      </c>
      <c r="D24" s="45">
        <v>3000</v>
      </c>
      <c r="E24" s="45">
        <v>7000</v>
      </c>
      <c r="F24" s="45">
        <v>7000</v>
      </c>
      <c r="G24" s="45">
        <v>7000</v>
      </c>
      <c r="H24" s="23">
        <f t="shared" si="2"/>
        <v>100</v>
      </c>
      <c r="I24" s="35">
        <f t="shared" si="3"/>
        <v>100</v>
      </c>
      <c r="J24" s="42">
        <f t="shared" si="4"/>
        <v>233.33333333333334</v>
      </c>
      <c r="L24" s="3">
        <f t="shared" si="1"/>
        <v>0.04992888194250386</v>
      </c>
    </row>
    <row r="25" spans="1:12" ht="16.5" customHeight="1" thickBot="1">
      <c r="A25" s="18" t="s">
        <v>45</v>
      </c>
      <c r="B25" s="7" t="s">
        <v>46</v>
      </c>
      <c r="C25" s="45">
        <v>1000</v>
      </c>
      <c r="D25" s="45">
        <v>1000</v>
      </c>
      <c r="E25" s="45">
        <v>0</v>
      </c>
      <c r="F25" s="45">
        <v>0</v>
      </c>
      <c r="G25" s="45">
        <v>0</v>
      </c>
      <c r="H25" s="23" t="e">
        <f>G25/E25*100</f>
        <v>#DIV/0!</v>
      </c>
      <c r="I25" s="35" t="e">
        <f>G25/F25*100</f>
        <v>#DIV/0!</v>
      </c>
      <c r="J25" s="42">
        <f>G25/D25*100</f>
        <v>0</v>
      </c>
      <c r="L25" s="3">
        <f>G25/$G$28*100</f>
        <v>0</v>
      </c>
    </row>
    <row r="26" spans="1:12" ht="16.5" customHeight="1" hidden="1">
      <c r="A26" s="19" t="s">
        <v>48</v>
      </c>
      <c r="B26" s="12" t="s">
        <v>47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23" t="e">
        <f t="shared" si="2"/>
        <v>#DIV/0!</v>
      </c>
      <c r="I26" s="35" t="e">
        <f t="shared" si="3"/>
        <v>#DIV/0!</v>
      </c>
      <c r="J26" s="42" t="e">
        <f t="shared" si="4"/>
        <v>#DIV/0!</v>
      </c>
      <c r="L26" s="3">
        <f t="shared" si="1"/>
        <v>0</v>
      </c>
    </row>
    <row r="27" spans="1:12" ht="16.5" customHeight="1" thickBot="1">
      <c r="A27" s="36" t="s">
        <v>5</v>
      </c>
      <c r="B27" s="40"/>
      <c r="C27" s="48">
        <f>SUM(C20:C26)</f>
        <v>11896809.14</v>
      </c>
      <c r="D27" s="48">
        <f>SUM(D20:D26)</f>
        <v>9198511</v>
      </c>
      <c r="E27" s="48">
        <f>SUM(E20:E26)</f>
        <v>13269546.65</v>
      </c>
      <c r="F27" s="48">
        <f>SUM(F20:F26)</f>
        <v>12627081.65</v>
      </c>
      <c r="G27" s="48">
        <f>SUM(G20:G26)</f>
        <v>12711770.65</v>
      </c>
      <c r="H27" s="38">
        <f t="shared" si="2"/>
        <v>95.79657078940221</v>
      </c>
      <c r="I27" s="38">
        <f t="shared" si="3"/>
        <v>100.67069337434751</v>
      </c>
      <c r="J27" s="39">
        <f t="shared" si="4"/>
        <v>138.193786472615</v>
      </c>
      <c r="K27" s="31"/>
      <c r="L27" s="30">
        <f t="shared" si="1"/>
        <v>90.66921372343366</v>
      </c>
    </row>
    <row r="28" spans="1:12" ht="15.75" customHeight="1" thickBot="1">
      <c r="A28" s="36" t="s">
        <v>6</v>
      </c>
      <c r="B28" s="41"/>
      <c r="C28" s="49">
        <f>C27+C19</f>
        <v>13995650.450000001</v>
      </c>
      <c r="D28" s="49">
        <f>D27+D19</f>
        <v>10569342.120000001</v>
      </c>
      <c r="E28" s="49">
        <f>E27+E19</f>
        <v>16142046.65</v>
      </c>
      <c r="F28" s="49">
        <f>F27+F19</f>
        <v>14684581.65</v>
      </c>
      <c r="G28" s="49">
        <f>G27+G19</f>
        <v>14019941.42</v>
      </c>
      <c r="H28" s="38">
        <f t="shared" si="2"/>
        <v>86.85355533896936</v>
      </c>
      <c r="I28" s="38">
        <f t="shared" si="3"/>
        <v>95.47389060280108</v>
      </c>
      <c r="J28" s="39">
        <f t="shared" si="4"/>
        <v>132.64724767940427</v>
      </c>
      <c r="K28" s="31"/>
      <c r="L28" s="30">
        <f t="shared" si="1"/>
        <v>100</v>
      </c>
    </row>
    <row r="29" spans="1:10" ht="13.5">
      <c r="A29" s="8"/>
      <c r="B29" s="5"/>
      <c r="C29" s="51"/>
      <c r="D29" s="51"/>
      <c r="E29" s="16"/>
      <c r="F29" s="16"/>
      <c r="G29" s="16"/>
      <c r="H29" s="53"/>
      <c r="I29" s="53"/>
      <c r="J29" s="53"/>
    </row>
    <row r="30" spans="1:7" ht="13.5">
      <c r="A30" s="8"/>
      <c r="B30" s="5"/>
      <c r="C30" s="51"/>
      <c r="D30" s="51"/>
      <c r="E30" s="16"/>
      <c r="F30" s="16"/>
      <c r="G30" s="16"/>
    </row>
  </sheetData>
  <sheetProtection/>
  <mergeCells count="10">
    <mergeCell ref="K4:L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2023-09-05T07:19:35Z</cp:lastPrinted>
  <dcterms:created xsi:type="dcterms:W3CDTF">2006-03-15T12:48:07Z</dcterms:created>
  <dcterms:modified xsi:type="dcterms:W3CDTF">2023-10-09T13:55:26Z</dcterms:modified>
  <cp:category/>
  <cp:version/>
  <cp:contentType/>
  <cp:contentStatus/>
</cp:coreProperties>
</file>